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208\Desktop\ООП СПО 38.02.01 2025\Учебные планы\"/>
    </mc:Choice>
  </mc:AlternateContent>
  <bookViews>
    <workbookView xWindow="240" yWindow="210" windowWidth="19320" windowHeight="9465" activeTab="3"/>
  </bookViews>
  <sheets>
    <sheet name="учебный план" sheetId="2" r:id="rId1"/>
    <sheet name="Календарный график" sheetId="7" r:id="rId2"/>
    <sheet name="Титульный лист" sheetId="9" r:id="rId3"/>
    <sheet name="Сводные данные по бюджету" sheetId="8" r:id="rId4"/>
  </sheets>
  <externalReferences>
    <externalReference r:id="rId5"/>
    <externalReference r:id="rId6"/>
  </externalReferences>
  <definedNames>
    <definedName name="год">[1]Лист3!$C$1:$C$7</definedName>
    <definedName name="мес">[1]Лист3!$D$1:$D$2</definedName>
    <definedName name="_xlnm.Print_Area" localSheetId="0">'учебный план'!$A$1:$R$75</definedName>
    <definedName name="образ">[1]Лист3!$E$2:$E$4</definedName>
    <definedName name="очная">[1]Лист3!$A$2:$A$4</definedName>
    <definedName name="прог">[1]Лист3!$J$3:$J$5</definedName>
    <definedName name="уров">[1]Лист3!$J$7:$J$8</definedName>
  </definedNames>
  <calcPr calcId="152511"/>
  <fileRecoveryPr autoRecover="0"/>
</workbook>
</file>

<file path=xl/calcChain.xml><?xml version="1.0" encoding="utf-8"?>
<calcChain xmlns="http://schemas.openxmlformats.org/spreadsheetml/2006/main">
  <c r="G68" i="2" l="1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G45" i="2"/>
  <c r="AH45" i="2"/>
  <c r="AI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Q45" i="2"/>
  <c r="L44" i="2"/>
  <c r="L45" i="2" s="1"/>
  <c r="R44" i="2"/>
  <c r="R45" i="2" s="1"/>
  <c r="S44" i="2"/>
  <c r="S45" i="2" s="1"/>
  <c r="T44" i="2"/>
  <c r="T45" i="2" s="1"/>
  <c r="AA44" i="2"/>
  <c r="L43" i="2"/>
  <c r="Y43" i="2"/>
  <c r="K42" i="2"/>
  <c r="K43" i="2" s="1"/>
  <c r="L42" i="2"/>
  <c r="O42" i="2"/>
  <c r="R42" i="2"/>
  <c r="R43" i="2" s="1"/>
  <c r="S42" i="2"/>
  <c r="S43" i="2" s="1"/>
  <c r="T42" i="2"/>
  <c r="T43" i="2" s="1"/>
  <c r="U42" i="2"/>
  <c r="U44" i="2" s="1"/>
  <c r="U45" i="2" s="1"/>
  <c r="AA42" i="2"/>
  <c r="AB42" i="2"/>
  <c r="AB44" i="2" s="1"/>
  <c r="AP42" i="2"/>
  <c r="AP44" i="2" s="1"/>
  <c r="AQ42" i="2"/>
  <c r="AQ44" i="2" s="1"/>
  <c r="K41" i="2"/>
  <c r="L41" i="2"/>
  <c r="M41" i="2"/>
  <c r="M42" i="2" s="1"/>
  <c r="N41" i="2"/>
  <c r="N42" i="2" s="1"/>
  <c r="O41" i="2"/>
  <c r="P41" i="2"/>
  <c r="P42" i="2" s="1"/>
  <c r="Q41" i="2"/>
  <c r="Q42" i="2" s="1"/>
  <c r="Q44" i="2" s="1"/>
  <c r="R41" i="2"/>
  <c r="U41" i="2"/>
  <c r="V41" i="2"/>
  <c r="V42" i="2" s="1"/>
  <c r="W41" i="2"/>
  <c r="W42" i="2" s="1"/>
  <c r="X41" i="2"/>
  <c r="X42" i="2" s="1"/>
  <c r="Y41" i="2"/>
  <c r="Y42" i="2" s="1"/>
  <c r="Y44" i="2" s="1"/>
  <c r="Y45" i="2" s="1"/>
  <c r="Z41" i="2"/>
  <c r="Z42" i="2" s="1"/>
  <c r="Z44" i="2" s="1"/>
  <c r="AF41" i="2"/>
  <c r="AF42" i="2" s="1"/>
  <c r="AF44" i="2" s="1"/>
  <c r="AG41" i="2"/>
  <c r="AG42" i="2" s="1"/>
  <c r="AG44" i="2" s="1"/>
  <c r="AH41" i="2"/>
  <c r="AH42" i="2" s="1"/>
  <c r="AH44" i="2" s="1"/>
  <c r="AN41" i="2"/>
  <c r="AN42" i="2" s="1"/>
  <c r="AN44" i="2" s="1"/>
  <c r="AO41" i="2"/>
  <c r="AO42" i="2" s="1"/>
  <c r="AO44" i="2" s="1"/>
  <c r="AP41" i="2"/>
  <c r="AS41" i="2"/>
  <c r="AS42" i="2" s="1"/>
  <c r="AS44" i="2" s="1"/>
  <c r="AT41" i="2"/>
  <c r="AT42" i="2" s="1"/>
  <c r="AT44" i="2" s="1"/>
  <c r="K40" i="2"/>
  <c r="L40" i="2"/>
  <c r="M40" i="2"/>
  <c r="AH40" i="2"/>
  <c r="AI40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M35" i="2"/>
  <c r="N35" i="2"/>
  <c r="X35" i="2"/>
  <c r="AH35" i="2"/>
  <c r="J34" i="2"/>
  <c r="K34" i="2"/>
  <c r="K35" i="2" s="1"/>
  <c r="L34" i="2"/>
  <c r="L35" i="2" s="1"/>
  <c r="M34" i="2"/>
  <c r="N34" i="2"/>
  <c r="N40" i="2" s="1"/>
  <c r="O34" i="2"/>
  <c r="O40" i="2" s="1"/>
  <c r="R34" i="2"/>
  <c r="R35" i="2" s="1"/>
  <c r="S34" i="2"/>
  <c r="S35" i="2" s="1"/>
  <c r="Z34" i="2"/>
  <c r="Z40" i="2" s="1"/>
  <c r="AA34" i="2"/>
  <c r="AA35" i="2" s="1"/>
  <c r="AB34" i="2"/>
  <c r="AB35" i="2" s="1"/>
  <c r="AC34" i="2"/>
  <c r="AC40" i="2" s="1"/>
  <c r="AH34" i="2"/>
  <c r="AI34" i="2"/>
  <c r="AI35" i="2" s="1"/>
  <c r="AJ34" i="2"/>
  <c r="AJ35" i="2" s="1"/>
  <c r="AK34" i="2"/>
  <c r="AL34" i="2"/>
  <c r="AM34" i="2"/>
  <c r="P33" i="2"/>
  <c r="P34" i="2" s="1"/>
  <c r="P40" i="2" s="1"/>
  <c r="Q33" i="2"/>
  <c r="Q34" i="2" s="1"/>
  <c r="Q40" i="2" s="1"/>
  <c r="R33" i="2"/>
  <c r="S33" i="2"/>
  <c r="S41" i="2" s="1"/>
  <c r="T33" i="2"/>
  <c r="T41" i="2" s="1"/>
  <c r="U33" i="2"/>
  <c r="U34" i="2" s="1"/>
  <c r="V33" i="2"/>
  <c r="V34" i="2" s="1"/>
  <c r="W33" i="2"/>
  <c r="W34" i="2" s="1"/>
  <c r="X33" i="2"/>
  <c r="X34" i="2" s="1"/>
  <c r="X40" i="2" s="1"/>
  <c r="Y33" i="2"/>
  <c r="Y34" i="2" s="1"/>
  <c r="Y35" i="2" s="1"/>
  <c r="Z33" i="2"/>
  <c r="AA33" i="2"/>
  <c r="AA41" i="2" s="1"/>
  <c r="AB33" i="2"/>
  <c r="AB41" i="2" s="1"/>
  <c r="AC33" i="2"/>
  <c r="AC41" i="2" s="1"/>
  <c r="AC42" i="2" s="1"/>
  <c r="AC44" i="2" s="1"/>
  <c r="AD33" i="2"/>
  <c r="AD34" i="2" s="1"/>
  <c r="AE33" i="2"/>
  <c r="AE41" i="2" s="1"/>
  <c r="AE42" i="2" s="1"/>
  <c r="AE44" i="2" s="1"/>
  <c r="AF33" i="2"/>
  <c r="AF34" i="2" s="1"/>
  <c r="AF40" i="2" s="1"/>
  <c r="AG33" i="2"/>
  <c r="AG34" i="2" s="1"/>
  <c r="AG40" i="2" s="1"/>
  <c r="AH33" i="2"/>
  <c r="AI33" i="2"/>
  <c r="AI41" i="2" s="1"/>
  <c r="AI42" i="2" s="1"/>
  <c r="AI44" i="2" s="1"/>
  <c r="AJ33" i="2"/>
  <c r="AJ41" i="2" s="1"/>
  <c r="AJ42" i="2" s="1"/>
  <c r="AJ44" i="2" s="1"/>
  <c r="AK33" i="2"/>
  <c r="AK41" i="2" s="1"/>
  <c r="AK42" i="2" s="1"/>
  <c r="AK44" i="2" s="1"/>
  <c r="AL33" i="2"/>
  <c r="AL41" i="2" s="1"/>
  <c r="AL42" i="2" s="1"/>
  <c r="AL44" i="2" s="1"/>
  <c r="AM33" i="2"/>
  <c r="AM41" i="2" s="1"/>
  <c r="AM42" i="2" s="1"/>
  <c r="AM44" i="2" s="1"/>
  <c r="AN33" i="2"/>
  <c r="AN34" i="2" s="1"/>
  <c r="AO33" i="2"/>
  <c r="AO34" i="2" s="1"/>
  <c r="AP33" i="2"/>
  <c r="AP34" i="2" s="1"/>
  <c r="AQ33" i="2"/>
  <c r="AQ41" i="2" s="1"/>
  <c r="AR33" i="2"/>
  <c r="AR41" i="2" s="1"/>
  <c r="AR42" i="2" s="1"/>
  <c r="AR44" i="2" s="1"/>
  <c r="AS33" i="2"/>
  <c r="AS34" i="2" s="1"/>
  <c r="AT33" i="2"/>
  <c r="AT34" i="2" s="1"/>
  <c r="AU33" i="2"/>
  <c r="AU41" i="2" s="1"/>
  <c r="AU42" i="2" s="1"/>
  <c r="AU44" i="2" s="1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M43" i="2" l="1"/>
  <c r="M44" i="2"/>
  <c r="M45" i="2" s="1"/>
  <c r="V44" i="2"/>
  <c r="V45" i="2" s="1"/>
  <c r="V43" i="2"/>
  <c r="AD40" i="2"/>
  <c r="AD35" i="2"/>
  <c r="V40" i="2"/>
  <c r="V35" i="2"/>
  <c r="W44" i="2"/>
  <c r="W45" i="2" s="1"/>
  <c r="W43" i="2"/>
  <c r="W40" i="2"/>
  <c r="W35" i="2"/>
  <c r="U35" i="2"/>
  <c r="U40" i="2"/>
  <c r="N44" i="2"/>
  <c r="N45" i="2" s="1"/>
  <c r="N43" i="2"/>
  <c r="AG35" i="2"/>
  <c r="S40" i="2"/>
  <c r="O44" i="2"/>
  <c r="O45" i="2" s="1"/>
  <c r="O43" i="2"/>
  <c r="AR34" i="2"/>
  <c r="AC35" i="2"/>
  <c r="Q35" i="2"/>
  <c r="AB40" i="2"/>
  <c r="R40" i="2"/>
  <c r="AF35" i="2"/>
  <c r="AD41" i="2"/>
  <c r="AD42" i="2" s="1"/>
  <c r="AD44" i="2" s="1"/>
  <c r="AE34" i="2"/>
  <c r="Z35" i="2"/>
  <c r="AA40" i="2"/>
  <c r="P44" i="2"/>
  <c r="P45" i="2" s="1"/>
  <c r="P43" i="2"/>
  <c r="K44" i="2"/>
  <c r="K45" i="2" s="1"/>
  <c r="Y40" i="2"/>
  <c r="X44" i="2"/>
  <c r="X45" i="2" s="1"/>
  <c r="X43" i="2"/>
  <c r="AU34" i="2"/>
  <c r="U43" i="2"/>
  <c r="AQ34" i="2"/>
  <c r="P35" i="2"/>
  <c r="T34" i="2"/>
  <c r="O35" i="2"/>
  <c r="AJ40" i="2"/>
  <c r="Q43" i="2"/>
  <c r="Z27" i="2"/>
  <c r="AA27" i="2"/>
  <c r="AB27" i="2"/>
  <c r="AC27" i="2"/>
  <c r="AD27" i="2"/>
  <c r="AE27" i="2"/>
  <c r="AF27" i="2"/>
  <c r="AF39" i="2" s="1"/>
  <c r="AG27" i="2"/>
  <c r="AG39" i="2" s="1"/>
  <c r="AH27" i="2"/>
  <c r="AH39" i="2" s="1"/>
  <c r="AI27" i="2"/>
  <c r="AI39" i="2" s="1"/>
  <c r="AJ27" i="2"/>
  <c r="AJ39" i="2" s="1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AB28" i="2"/>
  <c r="AJ28" i="2"/>
  <c r="AJ43" i="2" s="1"/>
  <c r="AR28" i="2"/>
  <c r="AR43" i="2" s="1"/>
  <c r="AZ28" i="2"/>
  <c r="AZ43" i="2" s="1"/>
  <c r="Z19" i="2"/>
  <c r="Z28" i="2" s="1"/>
  <c r="AA19" i="2"/>
  <c r="AA20" i="2" s="1"/>
  <c r="AB19" i="2"/>
  <c r="AC19" i="2"/>
  <c r="AC28" i="2" s="1"/>
  <c r="AD19" i="2"/>
  <c r="AD28" i="2" s="1"/>
  <c r="AE19" i="2"/>
  <c r="AE28" i="2" s="1"/>
  <c r="AF19" i="2"/>
  <c r="AF28" i="2" s="1"/>
  <c r="AF43" i="2" s="1"/>
  <c r="AG19" i="2"/>
  <c r="AG20" i="2" s="1"/>
  <c r="AH19" i="2"/>
  <c r="AH28" i="2" s="1"/>
  <c r="AH43" i="2" s="1"/>
  <c r="AI19" i="2"/>
  <c r="AI28" i="2" s="1"/>
  <c r="AI43" i="2" s="1"/>
  <c r="AJ19" i="2"/>
  <c r="AK19" i="2"/>
  <c r="AK28" i="2" s="1"/>
  <c r="AK43" i="2" s="1"/>
  <c r="AL19" i="2"/>
  <c r="AL28" i="2" s="1"/>
  <c r="AL43" i="2" s="1"/>
  <c r="AM19" i="2"/>
  <c r="AM28" i="2" s="1"/>
  <c r="AM43" i="2" s="1"/>
  <c r="AN19" i="2"/>
  <c r="AN28" i="2" s="1"/>
  <c r="AN43" i="2" s="1"/>
  <c r="AO19" i="2"/>
  <c r="AO20" i="2" s="1"/>
  <c r="AP19" i="2"/>
  <c r="AP28" i="2" s="1"/>
  <c r="AP43" i="2" s="1"/>
  <c r="AQ19" i="2"/>
  <c r="AQ28" i="2" s="1"/>
  <c r="AQ43" i="2" s="1"/>
  <c r="AR19" i="2"/>
  <c r="AS19" i="2"/>
  <c r="AS28" i="2" s="1"/>
  <c r="AS43" i="2" s="1"/>
  <c r="AT19" i="2"/>
  <c r="AT28" i="2" s="1"/>
  <c r="AT43" i="2" s="1"/>
  <c r="AU19" i="2"/>
  <c r="AU28" i="2" s="1"/>
  <c r="AU43" i="2" s="1"/>
  <c r="AV19" i="2"/>
  <c r="AV28" i="2" s="1"/>
  <c r="AV43" i="2" s="1"/>
  <c r="AW19" i="2"/>
  <c r="AW20" i="2" s="1"/>
  <c r="AX19" i="2"/>
  <c r="AX28" i="2" s="1"/>
  <c r="AX43" i="2" s="1"/>
  <c r="AY19" i="2"/>
  <c r="AY20" i="2" s="1"/>
  <c r="AZ19" i="2"/>
  <c r="BA19" i="2"/>
  <c r="BA28" i="2" s="1"/>
  <c r="BA43" i="2" s="1"/>
  <c r="BB19" i="2"/>
  <c r="BB28" i="2" s="1"/>
  <c r="BB43" i="2" s="1"/>
  <c r="BC19" i="2"/>
  <c r="BC20" i="2" s="1"/>
  <c r="BD19" i="2"/>
  <c r="BD28" i="2" s="1"/>
  <c r="BD43" i="2" s="1"/>
  <c r="BE19" i="2"/>
  <c r="BE20" i="2" s="1"/>
  <c r="BF19" i="2"/>
  <c r="BF20" i="2" s="1"/>
  <c r="Z20" i="2"/>
  <c r="AB20" i="2"/>
  <c r="AC20" i="2"/>
  <c r="AD20" i="2"/>
  <c r="AE20" i="2"/>
  <c r="AF20" i="2"/>
  <c r="AH20" i="2"/>
  <c r="AI20" i="2"/>
  <c r="AJ20" i="2"/>
  <c r="AK20" i="2"/>
  <c r="AL20" i="2"/>
  <c r="AN20" i="2"/>
  <c r="AR20" i="2"/>
  <c r="AS20" i="2"/>
  <c r="AT20" i="2"/>
  <c r="AZ20" i="2"/>
  <c r="BA20" i="2"/>
  <c r="BB20" i="2"/>
  <c r="BA39" i="2" l="1"/>
  <c r="BA40" i="2" s="1"/>
  <c r="BA38" i="2"/>
  <c r="AY28" i="2"/>
  <c r="AY43" i="2" s="1"/>
  <c r="AR38" i="2"/>
  <c r="AR39" i="2"/>
  <c r="AR40" i="2" s="1"/>
  <c r="BF28" i="2"/>
  <c r="BF43" i="2" s="1"/>
  <c r="AY38" i="2"/>
  <c r="AY39" i="2"/>
  <c r="AY40" i="2" s="1"/>
  <c r="AQ38" i="2"/>
  <c r="AQ39" i="2"/>
  <c r="AQ40" i="2" s="1"/>
  <c r="AX20" i="2"/>
  <c r="BE28" i="2"/>
  <c r="BE43" i="2" s="1"/>
  <c r="AG28" i="2"/>
  <c r="AG43" i="2" s="1"/>
  <c r="AV20" i="2"/>
  <c r="AM20" i="2"/>
  <c r="AW39" i="2"/>
  <c r="AW40" i="2" s="1"/>
  <c r="AW38" i="2"/>
  <c r="BD20" i="2"/>
  <c r="AU20" i="2"/>
  <c r="BC28" i="2"/>
  <c r="BC43" i="2" s="1"/>
  <c r="BD39" i="2"/>
  <c r="BD40" i="2" s="1"/>
  <c r="BD38" i="2"/>
  <c r="AV39" i="2"/>
  <c r="AV40" i="2" s="1"/>
  <c r="AV38" i="2"/>
  <c r="AN39" i="2"/>
  <c r="AN38" i="2"/>
  <c r="AS39" i="2"/>
  <c r="AS40" i="2" s="1"/>
  <c r="AS38" i="2"/>
  <c r="AQ20" i="2"/>
  <c r="AA28" i="2"/>
  <c r="AP20" i="2"/>
  <c r="AW28" i="2"/>
  <c r="AW43" i="2" s="1"/>
  <c r="BF39" i="2"/>
  <c r="BF40" i="2" s="1"/>
  <c r="BF38" i="2"/>
  <c r="BE39" i="2"/>
  <c r="BE40" i="2" s="1"/>
  <c r="BE38" i="2"/>
  <c r="AO39" i="2"/>
  <c r="AO38" i="2"/>
  <c r="AE40" i="2"/>
  <c r="AE35" i="2"/>
  <c r="BC39" i="2"/>
  <c r="BC40" i="2" s="1"/>
  <c r="BC38" i="2"/>
  <c r="AU39" i="2"/>
  <c r="AU40" i="2" s="1"/>
  <c r="AU38" i="2"/>
  <c r="AM39" i="2"/>
  <c r="AM38" i="2"/>
  <c r="AK39" i="2"/>
  <c r="AK38" i="2"/>
  <c r="AZ38" i="2"/>
  <c r="AZ39" i="2"/>
  <c r="AZ40" i="2" s="1"/>
  <c r="AO28" i="2"/>
  <c r="AO43" i="2" s="1"/>
  <c r="AX39" i="2"/>
  <c r="AX40" i="2" s="1"/>
  <c r="AX38" i="2"/>
  <c r="AP39" i="2"/>
  <c r="AP38" i="2"/>
  <c r="BB38" i="2"/>
  <c r="BB39" i="2"/>
  <c r="BB40" i="2" s="1"/>
  <c r="AT39" i="2"/>
  <c r="AT40" i="2" s="1"/>
  <c r="AT38" i="2"/>
  <c r="AL39" i="2"/>
  <c r="AL38" i="2"/>
  <c r="T35" i="2"/>
  <c r="T40" i="2"/>
  <c r="E8" i="8"/>
  <c r="F8" i="8"/>
  <c r="G8" i="8"/>
  <c r="H8" i="8"/>
  <c r="B8" i="8"/>
  <c r="C8" i="8"/>
  <c r="D8" i="8"/>
  <c r="I5" i="8"/>
  <c r="G15" i="2" l="1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A15" i="2"/>
  <c r="B15" i="2"/>
  <c r="D14" i="2"/>
  <c r="F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A14" i="2" l="1"/>
  <c r="B14" i="2"/>
  <c r="B16" i="2"/>
  <c r="B17" i="2"/>
  <c r="E14" i="2" l="1"/>
  <c r="AX23" i="2"/>
  <c r="AM23" i="2"/>
  <c r="AB23" i="2"/>
  <c r="G14" i="2" l="1"/>
  <c r="AM15" i="2" l="1"/>
  <c r="AB15" i="2"/>
  <c r="AX15" i="2"/>
  <c r="AB24" i="2"/>
  <c r="AX24" i="2"/>
  <c r="AM24" i="2"/>
  <c r="AX16" i="2" l="1"/>
  <c r="AM16" i="2"/>
  <c r="AB16" i="2"/>
  <c r="AM25" i="2"/>
  <c r="AX25" i="2"/>
  <c r="AB25" i="2"/>
  <c r="AM17" i="2" l="1"/>
  <c r="AX17" i="2"/>
  <c r="AB17" i="2"/>
  <c r="AB26" i="2"/>
  <c r="AX26" i="2"/>
  <c r="AM26" i="2"/>
  <c r="AX21" i="2" l="1"/>
  <c r="AM21" i="2"/>
  <c r="AB21" i="2"/>
  <c r="AM22" i="2" l="1"/>
  <c r="AM14" i="2" s="1"/>
  <c r="AB22" i="2"/>
  <c r="AB14" i="2" s="1"/>
  <c r="AX22" i="2"/>
  <c r="AX14" i="2" s="1"/>
  <c r="AF23" i="2"/>
  <c r="AG23" i="2"/>
  <c r="AF15" i="2" l="1"/>
  <c r="BE24" i="2"/>
  <c r="BF15" i="2"/>
  <c r="AY24" i="2"/>
  <c r="AQ15" i="2"/>
  <c r="AQ24" i="2"/>
  <c r="BF23" i="2"/>
  <c r="AU23" i="2"/>
  <c r="AJ23" i="2"/>
  <c r="BE23" i="2"/>
  <c r="AT23" i="2"/>
  <c r="AI23" i="2"/>
  <c r="AN23" i="2"/>
  <c r="AC23" i="2"/>
  <c r="AY23" i="2"/>
  <c r="BC23" i="2"/>
  <c r="AR23" i="2"/>
  <c r="BA23" i="2"/>
  <c r="AE23" i="2"/>
  <c r="AQ23" i="2"/>
  <c r="BB23" i="2"/>
  <c r="AP23" i="2"/>
  <c r="AG24" i="2" l="1"/>
  <c r="BB15" i="2"/>
  <c r="AF25" i="2"/>
  <c r="AN24" i="2"/>
  <c r="AU24" i="2"/>
  <c r="AR24" i="2"/>
  <c r="AT24" i="2"/>
  <c r="AJ15" i="2"/>
  <c r="AQ25" i="2"/>
  <c r="BE15" i="2"/>
  <c r="AJ25" i="2"/>
  <c r="AC24" i="2"/>
  <c r="AU15" i="2"/>
  <c r="AI24" i="2"/>
  <c r="BF16" i="2"/>
  <c r="BC24" i="2"/>
  <c r="BB25" i="2"/>
  <c r="AZ15" i="2"/>
  <c r="AO15" i="2"/>
  <c r="AD15" i="2"/>
  <c r="AF24" i="2"/>
  <c r="BB24" i="2"/>
  <c r="BC15" i="2"/>
  <c r="AR15" i="2"/>
  <c r="AG15" i="2"/>
  <c r="AY15" i="2"/>
  <c r="AN15" i="2"/>
  <c r="AC15" i="2"/>
  <c r="AD23" i="2"/>
  <c r="AZ23" i="2"/>
  <c r="AO23" i="2"/>
  <c r="BF24" i="2"/>
  <c r="AJ24" i="2"/>
  <c r="BB16" i="2"/>
  <c r="AF16" i="2"/>
  <c r="AQ16" i="2"/>
  <c r="AZ24" i="2"/>
  <c r="AD24" i="2"/>
  <c r="AO24" i="2"/>
  <c r="BC16" i="2"/>
  <c r="AG16" i="2"/>
  <c r="AR16" i="2"/>
  <c r="AS23" i="2"/>
  <c r="AH23" i="2"/>
  <c r="BD23" i="2"/>
  <c r="AI15" i="2" l="1"/>
  <c r="BE25" i="2"/>
  <c r="AT16" i="2"/>
  <c r="AJ16" i="2"/>
  <c r="BF25" i="2"/>
  <c r="AU25" i="2"/>
  <c r="AT15" i="2"/>
  <c r="AU16" i="2"/>
  <c r="AP24" i="2"/>
  <c r="BA24" i="2"/>
  <c r="AE24" i="2"/>
  <c r="AG25" i="2"/>
  <c r="BC25" i="2"/>
  <c r="AR25" i="2"/>
  <c r="BD15" i="2"/>
  <c r="AS15" i="2"/>
  <c r="AH15" i="2"/>
  <c r="AE15" i="2"/>
  <c r="BA15" i="2"/>
  <c r="AP15" i="2"/>
  <c r="AI25" i="2"/>
  <c r="AT25" i="2"/>
  <c r="AI16" i="2"/>
  <c r="AN25" i="2"/>
  <c r="AY25" i="2"/>
  <c r="AC25" i="2"/>
  <c r="AD25" i="2"/>
  <c r="AZ25" i="2"/>
  <c r="AO25" i="2"/>
  <c r="BC26" i="2"/>
  <c r="AR26" i="2"/>
  <c r="AG26" i="2"/>
  <c r="AR17" i="2"/>
  <c r="BC17" i="2"/>
  <c r="AG17" i="2"/>
  <c r="BB26" i="2"/>
  <c r="AF26" i="2"/>
  <c r="AQ26" i="2"/>
  <c r="AC16" i="2"/>
  <c r="AN16" i="2"/>
  <c r="AY16" i="2"/>
  <c r="AD16" i="2"/>
  <c r="AO16" i="2"/>
  <c r="AZ16" i="2"/>
  <c r="AH24" i="2"/>
  <c r="BD24" i="2"/>
  <c r="AS24" i="2"/>
  <c r="AF17" i="2"/>
  <c r="BB17" i="2"/>
  <c r="AQ17" i="2"/>
  <c r="BE16" i="2" l="1"/>
  <c r="AU26" i="2"/>
  <c r="BF26" i="2"/>
  <c r="AJ26" i="2"/>
  <c r="BF17" i="2"/>
  <c r="AJ17" i="2"/>
  <c r="AU17" i="2"/>
  <c r="BE26" i="2"/>
  <c r="AP16" i="2"/>
  <c r="BA16" i="2"/>
  <c r="AE16" i="2"/>
  <c r="AE25" i="2"/>
  <c r="BA25" i="2"/>
  <c r="AP25" i="2"/>
  <c r="AI26" i="2"/>
  <c r="AZ17" i="2"/>
  <c r="AO17" i="2"/>
  <c r="AD17" i="2"/>
  <c r="AC17" i="2"/>
  <c r="AY17" i="2"/>
  <c r="AN17" i="2"/>
  <c r="AD26" i="2"/>
  <c r="AZ26" i="2"/>
  <c r="AO26" i="2"/>
  <c r="AH16" i="2"/>
  <c r="BD16" i="2"/>
  <c r="AS16" i="2"/>
  <c r="AN26" i="2"/>
  <c r="AY26" i="2"/>
  <c r="AC26" i="2"/>
  <c r="BD25" i="2"/>
  <c r="AS25" i="2"/>
  <c r="AH25" i="2"/>
  <c r="AT26" i="2" l="1"/>
  <c r="AT17" i="2"/>
  <c r="AI17" i="2"/>
  <c r="BE17" i="2"/>
  <c r="AP26" i="2"/>
  <c r="AE26" i="2"/>
  <c r="BA26" i="2"/>
  <c r="AE17" i="2"/>
  <c r="BA17" i="2"/>
  <c r="AP17" i="2"/>
  <c r="AS26" i="2"/>
  <c r="BD26" i="2"/>
  <c r="AH26" i="2"/>
  <c r="AH17" i="2"/>
  <c r="AS17" i="2"/>
  <c r="BD17" i="2"/>
  <c r="AQ21" i="2" l="1"/>
  <c r="BB21" i="2"/>
  <c r="AF21" i="2"/>
  <c r="AG21" i="2"/>
  <c r="AR21" i="2"/>
  <c r="BC21" i="2"/>
  <c r="BF21" i="2" l="1"/>
  <c r="AU21" i="2"/>
  <c r="AJ21" i="2"/>
  <c r="AZ21" i="2"/>
  <c r="AO21" i="2"/>
  <c r="AD21" i="2"/>
  <c r="AN21" i="2"/>
  <c r="AC21" i="2"/>
  <c r="AY21" i="2"/>
  <c r="BE21" i="2" l="1"/>
  <c r="AT21" i="2"/>
  <c r="AI21" i="2"/>
  <c r="AE21" i="2"/>
  <c r="BA21" i="2"/>
  <c r="AP21" i="2"/>
  <c r="AG22" i="2"/>
  <c r="AG14" i="2" s="1"/>
  <c r="BC22" i="2"/>
  <c r="BC14" i="2" s="1"/>
  <c r="AR22" i="2"/>
  <c r="AR14" i="2" s="1"/>
  <c r="AS21" i="2"/>
  <c r="BD21" i="2"/>
  <c r="AH21" i="2"/>
  <c r="AF22" i="2"/>
  <c r="AF14" i="2" s="1"/>
  <c r="AQ22" i="2"/>
  <c r="AQ14" i="2" s="1"/>
  <c r="BB22" i="2"/>
  <c r="BB14" i="2" s="1"/>
  <c r="AJ22" i="2" l="1"/>
  <c r="AJ14" i="2" s="1"/>
  <c r="BF22" i="2"/>
  <c r="BF14" i="2" s="1"/>
  <c r="AU22" i="2"/>
  <c r="AU14" i="2" s="1"/>
  <c r="AZ22" i="2"/>
  <c r="AZ14" i="2" s="1"/>
  <c r="AO22" i="2"/>
  <c r="AO14" i="2" s="1"/>
  <c r="AD22" i="2"/>
  <c r="AD14" i="2" s="1"/>
  <c r="AC22" i="2"/>
  <c r="AC14" i="2" s="1"/>
  <c r="AY22" i="2"/>
  <c r="AY14" i="2" s="1"/>
  <c r="AN22" i="2"/>
  <c r="AN14" i="2" s="1"/>
  <c r="AT22" i="2" l="1"/>
  <c r="AT14" i="2" s="1"/>
  <c r="BE22" i="2"/>
  <c r="BE14" i="2" s="1"/>
  <c r="AI22" i="2"/>
  <c r="AI14" i="2" s="1"/>
  <c r="AE22" i="2"/>
  <c r="AE14" i="2" s="1"/>
  <c r="BA22" i="2"/>
  <c r="BA14" i="2" s="1"/>
  <c r="AP22" i="2"/>
  <c r="AP14" i="2" s="1"/>
  <c r="AS22" i="2"/>
  <c r="AS14" i="2" s="1"/>
  <c r="AH22" i="2"/>
  <c r="AH14" i="2" s="1"/>
  <c r="BD22" i="2"/>
  <c r="BD14" i="2" s="1"/>
  <c r="AA24" i="2"/>
  <c r="AW23" i="2" l="1"/>
  <c r="AL24" i="2"/>
  <c r="AW24" i="2"/>
  <c r="AA23" i="2" l="1"/>
  <c r="AL23" i="2"/>
  <c r="AV15" i="2"/>
  <c r="AK15" i="2"/>
  <c r="Z15" i="2"/>
  <c r="AA15" i="2"/>
  <c r="AW15" i="2"/>
  <c r="AL15" i="2"/>
  <c r="AA25" i="2"/>
  <c r="AK23" i="2"/>
  <c r="AV23" i="2"/>
  <c r="Z23" i="2"/>
  <c r="AV24" i="2"/>
  <c r="Z24" i="2"/>
  <c r="AK24" i="2"/>
  <c r="AL16" i="2" l="1"/>
  <c r="AL25" i="2"/>
  <c r="AL17" i="2"/>
  <c r="AA16" i="2"/>
  <c r="AW16" i="2"/>
  <c r="AW25" i="2"/>
  <c r="AK16" i="2"/>
  <c r="AV16" i="2"/>
  <c r="Z16" i="2"/>
  <c r="AW17" i="2"/>
  <c r="AV25" i="2"/>
  <c r="Z25" i="2"/>
  <c r="AK25" i="2"/>
  <c r="AW26" i="2"/>
  <c r="AL26" i="2"/>
  <c r="AA26" i="2"/>
  <c r="AA17" i="2" l="1"/>
  <c r="Z17" i="2"/>
  <c r="AV17" i="2"/>
  <c r="AK17" i="2"/>
  <c r="Z26" i="2"/>
  <c r="AK26" i="2"/>
  <c r="AV26" i="2"/>
  <c r="AL21" i="2" l="1"/>
  <c r="AA21" i="2"/>
  <c r="AW21" i="2"/>
  <c r="Z21" i="2" l="1"/>
  <c r="AK21" i="2"/>
  <c r="AV21" i="2"/>
  <c r="AA22" i="2" l="1"/>
  <c r="AA14" i="2" s="1"/>
  <c r="AW22" i="2"/>
  <c r="AW14" i="2" s="1"/>
  <c r="AL22" i="2"/>
  <c r="AL14" i="2" s="1"/>
  <c r="AV22" i="2" l="1"/>
  <c r="AV14" i="2" s="1"/>
  <c r="AK22" i="2"/>
  <c r="AK14" i="2" s="1"/>
  <c r="Z22" i="2"/>
  <c r="Z14" i="2" s="1"/>
  <c r="AZ6" i="7"/>
  <c r="AV7" i="7"/>
  <c r="AZ7" i="7"/>
  <c r="BA7" i="7"/>
  <c r="AW7" i="7"/>
  <c r="AY7" i="7"/>
  <c r="BB6" i="7"/>
  <c r="AX6" i="7"/>
  <c r="BC6" i="7"/>
  <c r="BB7" i="7"/>
  <c r="AU6" i="7"/>
  <c r="BA6" i="7"/>
  <c r="AV6" i="7"/>
  <c r="AW6" i="7"/>
  <c r="AY6" i="7"/>
  <c r="AU7" i="7"/>
  <c r="AX7" i="7"/>
</calcChain>
</file>

<file path=xl/sharedStrings.xml><?xml version="1.0" encoding="utf-8"?>
<sst xmlns="http://schemas.openxmlformats.org/spreadsheetml/2006/main" count="392" uniqueCount="192">
  <si>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</si>
  <si>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</si>
  <si>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</si>
  <si>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Всего</t>
  </si>
  <si>
    <t>1 семестр</t>
  </si>
  <si>
    <t>2 семестр</t>
  </si>
  <si>
    <t>История</t>
  </si>
  <si>
    <t>Физическая культура</t>
  </si>
  <si>
    <t>Математика</t>
  </si>
  <si>
    <t>П.00</t>
  </si>
  <si>
    <t>ОП.00</t>
  </si>
  <si>
    <t>ОП.01</t>
  </si>
  <si>
    <t>Экономика организации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</si>
  <si>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</si>
  <si>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</si>
  <si>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</si>
  <si>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</si>
  <si>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</si>
  <si>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</si>
  <si>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</si>
  <si>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</si>
  <si>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Учебная практика</t>
  </si>
  <si>
    <t>ПП.01</t>
  </si>
  <si>
    <t>Государственная итоговая аттестация</t>
  </si>
  <si>
    <t>Основы бухгалтерского учета</t>
  </si>
  <si>
    <t>Аудит</t>
  </si>
  <si>
    <t>ПМ.03</t>
  </si>
  <si>
    <t>Технология составления бухгалтерской отчетности</t>
  </si>
  <si>
    <t>Основы анализа бухгалтерской отчетности</t>
  </si>
  <si>
    <t>Теоретическое обучение</t>
  </si>
  <si>
    <t>Курс</t>
  </si>
  <si>
    <t>Промежуточная аттестация</t>
  </si>
  <si>
    <t>Безопасность жизнедеятельности</t>
  </si>
  <si>
    <t>ГИА.00</t>
  </si>
  <si>
    <t>Бухгалтерская технология проведения и оформления инвентаризации</t>
  </si>
  <si>
    <t>Налоги и налогообложение</t>
  </si>
  <si>
    <t>ПМ.02</t>
  </si>
  <si>
    <t>УП.02</t>
  </si>
  <si>
    <t>МДК 01.01</t>
  </si>
  <si>
    <t>МДК 02.01</t>
  </si>
  <si>
    <t>МДК 02.02</t>
  </si>
  <si>
    <t>Учебная нагрузка обучающихся</t>
  </si>
  <si>
    <t>Объем образовательной нагрузки заочная форма</t>
  </si>
  <si>
    <t>Объем образовательной нагрузки очная форма</t>
  </si>
  <si>
    <t>Самостоятельная работа</t>
  </si>
  <si>
    <t>Во взаимодействии с преподавателем</t>
  </si>
  <si>
    <t>Всего учебных занятий</t>
  </si>
  <si>
    <t>Нагрузка на УД и МДК</t>
  </si>
  <si>
    <t>в т.ч.</t>
  </si>
  <si>
    <t>Лабораторные и практические занятия</t>
  </si>
  <si>
    <t>Курсовая работа</t>
  </si>
  <si>
    <t>Учебная и производственная практика</t>
  </si>
  <si>
    <t>Консультации</t>
  </si>
  <si>
    <t>Распределение учебной нагрузки по курсам и семестрам</t>
  </si>
  <si>
    <t>1 курс</t>
  </si>
  <si>
    <t>2 курс</t>
  </si>
  <si>
    <t>3 курс</t>
  </si>
  <si>
    <t>Учебнаянагрузка</t>
  </si>
  <si>
    <t>Практика учебная и производственная</t>
  </si>
  <si>
    <t>Общепрофессиональный цикл</t>
  </si>
  <si>
    <t>Профессиональный цикл</t>
  </si>
  <si>
    <t>ПМ.01 Э</t>
  </si>
  <si>
    <t>Экзамен по модулю</t>
  </si>
  <si>
    <t>ПМ.02Э</t>
  </si>
  <si>
    <t>ПМ.03Э</t>
  </si>
  <si>
    <t xml:space="preserve">Государственная итоговая аттестация </t>
  </si>
  <si>
    <t>ДЗ</t>
  </si>
  <si>
    <t>Э</t>
  </si>
  <si>
    <t>Статистика</t>
  </si>
  <si>
    <t>ВСЕГО</t>
  </si>
  <si>
    <t>Промежуточная аттестация, ГИА</t>
  </si>
  <si>
    <t>Объем образовательной нагрузки  очная форма</t>
  </si>
  <si>
    <t>ИТОГО</t>
  </si>
  <si>
    <t>4 курс</t>
  </si>
  <si>
    <t>Обучение по учебным дисциплинам, междисциплинарным курсам</t>
  </si>
  <si>
    <t>Практика учебная</t>
  </si>
  <si>
    <t>Итого</t>
  </si>
  <si>
    <t>ОУД 03</t>
  </si>
  <si>
    <t>ОУД 04</t>
  </si>
  <si>
    <t>ОУД 05</t>
  </si>
  <si>
    <t>ОУД 06</t>
  </si>
  <si>
    <t>ОУД 07</t>
  </si>
  <si>
    <t>ОУД 08</t>
  </si>
  <si>
    <t>ОУД 09</t>
  </si>
  <si>
    <t>ОУД 10</t>
  </si>
  <si>
    <t>ОУД 11</t>
  </si>
  <si>
    <t>ОУД 12</t>
  </si>
  <si>
    <t>ОУД 13</t>
  </si>
  <si>
    <t>1. Календарный график учебного процесса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</si>
  <si>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</si>
  <si>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</si>
  <si>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</si>
  <si>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</si>
  <si>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</si>
  <si>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</si>
  <si>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</si>
  <si>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</si>
  <si>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</si>
  <si>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</si>
  <si>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</si>
  <si>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</si>
  <si>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</si>
  <si>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УС</t>
  </si>
  <si>
    <t>ЛС</t>
  </si>
  <si>
    <t>К</t>
  </si>
  <si>
    <t>ПП</t>
  </si>
  <si>
    <t>ГА</t>
  </si>
  <si>
    <t>Обозначения:</t>
  </si>
  <si>
    <t>Лабораторно-экзаменационная сессия</t>
  </si>
  <si>
    <t>Установочная сессия</t>
  </si>
  <si>
    <t>Каникулы</t>
  </si>
  <si>
    <t>Форма обучения - заочная</t>
  </si>
  <si>
    <t xml:space="preserve">Квалификация выпускника - бухгалтер                                          </t>
  </si>
  <si>
    <t>Учебная практика, час.</t>
  </si>
  <si>
    <t>Экзамены, ед.</t>
  </si>
  <si>
    <t>Зачеты (дифференцированные зачеты), ед.</t>
  </si>
  <si>
    <t>Аудиторные контрольные работы</t>
  </si>
  <si>
    <t>2. Сводные данные по бюджету времени (час.)</t>
  </si>
  <si>
    <t>Срок получения СПО по ООП - 3 года 10 месяцев     на базе основного общего образования</t>
  </si>
  <si>
    <t>Учебные дисциплины, МДК, ед.</t>
  </si>
  <si>
    <t>3. План учебного процесса</t>
  </si>
  <si>
    <t>Информатика</t>
  </si>
  <si>
    <t>Физика</t>
  </si>
  <si>
    <t>Химия</t>
  </si>
  <si>
    <t>Биология</t>
  </si>
  <si>
    <t>Обществознание</t>
  </si>
  <si>
    <t>География</t>
  </si>
  <si>
    <t>Индивидуалтьный проект</t>
  </si>
  <si>
    <t>Производственная практика, час.</t>
  </si>
  <si>
    <t xml:space="preserve">Практика производственная </t>
  </si>
  <si>
    <t xml:space="preserve">Производственная практика </t>
  </si>
  <si>
    <t>4Э/ 10ДЗ</t>
  </si>
  <si>
    <t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           (программы подготовки специалистов среднего звена)       по специальности                                                                      38.02.01 Экономика и бухгалтерский учет (по отраслям)</t>
  </si>
  <si>
    <t>Приложение 1                                      к ООП СПО по специальности 38.02.01 Экономика и бухгалтерский учет (по отраслям)</t>
  </si>
  <si>
    <t>Основы безопасности  и защиты Родины</t>
  </si>
  <si>
    <t>Начало подготовки - 2025 г.</t>
  </si>
  <si>
    <t>Окончание подготовки - 2029 г.</t>
  </si>
  <si>
    <t>Социально-гуманитарный цикл</t>
  </si>
  <si>
    <t>История России</t>
  </si>
  <si>
    <t>Иностранный язык в профессиональной деятельности</t>
  </si>
  <si>
    <t>СГ.00</t>
  </si>
  <si>
    <t>СГ.02</t>
  </si>
  <si>
    <t>СГ.03</t>
  </si>
  <si>
    <t>Основы финансовой грамотности</t>
  </si>
  <si>
    <t>Обязательная часть</t>
  </si>
  <si>
    <t>СГ.01</t>
  </si>
  <si>
    <t>СГ.04</t>
  </si>
  <si>
    <t>СГ.05</t>
  </si>
  <si>
    <t>Основы управленческого учета</t>
  </si>
  <si>
    <t>Основы внутреннего контроля</t>
  </si>
  <si>
    <t>Бухгалтерский учет с применением цифровых технологий</t>
  </si>
  <si>
    <t>Вариативная часть</t>
  </si>
  <si>
    <t xml:space="preserve">Ведение бухгалтерского и налогового учета </t>
  </si>
  <si>
    <t>Составление и использование бухгалтерской (финансовой) и налоговой отчетности экономического субъекта</t>
  </si>
  <si>
    <t>Практические основы бухгалтерского учета активов организации и источников их формирования</t>
  </si>
  <si>
    <t>Организация расчетов с бюджетами бюджетной системы Российской Федерации</t>
  </si>
  <si>
    <t>МДК 01.02</t>
  </si>
  <si>
    <t>МДК 02.03</t>
  </si>
  <si>
    <t>МДК03.01</t>
  </si>
  <si>
    <t>УП.03</t>
  </si>
  <si>
    <t>Заместитель директора по УПР                                                                                                                                                                                                                                      И.В.Симпелева</t>
  </si>
  <si>
    <t>Самостоятельное изучение УД, МДК</t>
  </si>
  <si>
    <t>1ДЗ/4З</t>
  </si>
  <si>
    <t>З(5)</t>
  </si>
  <si>
    <t>З(8)</t>
  </si>
  <si>
    <t>ДЗ(7)</t>
  </si>
  <si>
    <t>З(7)</t>
  </si>
  <si>
    <t>2Э/6ДЗ</t>
  </si>
  <si>
    <t>Э(4)</t>
  </si>
  <si>
    <t>Э(3)</t>
  </si>
  <si>
    <t>ДЗ(5)</t>
  </si>
  <si>
    <t>ДЗ(8)</t>
  </si>
  <si>
    <t>ДЗ(3)</t>
  </si>
  <si>
    <t>ДЗ(4)</t>
  </si>
  <si>
    <t>7Э/7ДЗ</t>
  </si>
  <si>
    <t>6Э/5ДЗ</t>
  </si>
  <si>
    <t>3Э/2ДЗ</t>
  </si>
  <si>
    <t>Э(5)</t>
  </si>
  <si>
    <t>УП.01</t>
  </si>
  <si>
    <t>Э(6)</t>
  </si>
  <si>
    <t>3Э/3ДЗ</t>
  </si>
  <si>
    <t>ДЗ(6)</t>
  </si>
  <si>
    <t>ПП.02</t>
  </si>
  <si>
    <t>Производственная практика</t>
  </si>
  <si>
    <t>Э(7)</t>
  </si>
  <si>
    <t>Выполнение работ по одной или нескольким профессиям рабочих,должностям служащих</t>
  </si>
  <si>
    <t>Выполнение работ по должности служащего 23369 Кассир</t>
  </si>
  <si>
    <t>1Э/2ДЗ</t>
  </si>
  <si>
    <t>Э(8)</t>
  </si>
  <si>
    <t>13Э/24ДЗ/4З</t>
  </si>
  <si>
    <t>14 (вкл.ИП)</t>
  </si>
  <si>
    <t>Промежуточная аттестация,ГИА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</si>
</sst>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0" xfId="0"/>
    <xf numFmtId="0" fontId="0" fillId="3" borderId="0" xfId="0" applyFill="1"/>
    <xf numFmtId="0" fontId="1" fillId="2" borderId="0" xfId="0" applyFont="1" applyFill="1"/>
    <xf numFmtId="0" fontId="0" fillId="2" borderId="0" xfId="0" applyFont="1" applyFill="1"/>
    <xf numFmtId="0" fontId="0" fillId="0" borderId="0" xfId="0" applyFont="1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0" fillId="0" borderId="0" xfId="0" applyBorder="1"/>
    <xf numFmtId="0" fontId="6" fillId="2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3" fillId="0" borderId="8" xfId="0" applyFont="1" applyBorder="1"/>
    <xf numFmtId="0" fontId="13" fillId="0" borderId="5" xfId="0" applyFont="1" applyBorder="1"/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3" fillId="0" borderId="1" xfId="0" applyFont="1" applyBorder="1"/>
    <xf numFmtId="0" fontId="13" fillId="0" borderId="7" xfId="0" applyFont="1" applyBorder="1"/>
    <xf numFmtId="0" fontId="14" fillId="0" borderId="2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Fill="1" applyBorder="1"/>
    <xf numFmtId="0" fontId="0" fillId="0" borderId="1" xfId="0" applyFont="1" applyBorder="1"/>
    <xf numFmtId="0" fontId="0" fillId="0" borderId="7" xfId="0" applyFont="1" applyBorder="1"/>
    <xf numFmtId="0" fontId="14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2" xfId="0" quotePrefix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wrapText="1"/>
    </xf>
    <xf numFmtId="0" fontId="12" fillId="2" borderId="2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0" fillId="2" borderId="1" xfId="0" applyFont="1" applyFill="1" applyBorder="1"/>
    <xf numFmtId="0" fontId="0" fillId="2" borderId="7" xfId="0" applyFont="1" applyFill="1" applyBorder="1"/>
    <xf numFmtId="0" fontId="12" fillId="2" borderId="2" xfId="0" quotePrefix="1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7" xfId="0" applyFont="1" applyFill="1" applyBorder="1" applyAlignment="1"/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wrapText="1"/>
    </xf>
    <xf numFmtId="0" fontId="14" fillId="2" borderId="7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7" xfId="0" applyFont="1" applyFill="1" applyBorder="1"/>
    <xf numFmtId="0" fontId="14" fillId="2" borderId="2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5" fillId="0" borderId="2" xfId="0" applyFont="1" applyBorder="1" applyAlignment="1">
      <alignment vertical="center" textRotation="90" wrapText="1"/>
    </xf>
    <xf numFmtId="0" fontId="12" fillId="0" borderId="2" xfId="0" quotePrefix="1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0" fontId="0" fillId="0" borderId="4" xfId="0" applyBorder="1" applyAlignment="1"/>
    <xf numFmtId="0" fontId="0" fillId="0" borderId="0" xfId="0" applyBorder="1" applyAlignment="1"/>
    <xf numFmtId="0" fontId="0" fillId="3" borderId="0" xfId="0" applyFill="1" applyBorder="1"/>
    <xf numFmtId="0" fontId="0" fillId="0" borderId="1" xfId="0" applyBorder="1" applyAlignment="1"/>
    <xf numFmtId="0" fontId="13" fillId="0" borderId="0" xfId="0" applyFont="1"/>
    <xf numFmtId="0" fontId="18" fillId="0" borderId="43" xfId="0" applyFont="1" applyBorder="1"/>
    <xf numFmtId="0" fontId="18" fillId="0" borderId="26" xfId="0" applyFont="1" applyBorder="1"/>
    <xf numFmtId="0" fontId="18" fillId="0" borderId="44" xfId="0" applyFont="1" applyBorder="1"/>
    <xf numFmtId="0" fontId="18" fillId="0" borderId="45" xfId="0" applyFont="1" applyBorder="1"/>
    <xf numFmtId="0" fontId="13" fillId="0" borderId="26" xfId="0" applyFont="1" applyBorder="1"/>
    <xf numFmtId="0" fontId="13" fillId="0" borderId="44" xfId="0" applyFont="1" applyBorder="1"/>
    <xf numFmtId="0" fontId="13" fillId="0" borderId="0" xfId="0" applyFont="1" applyBorder="1"/>
    <xf numFmtId="0" fontId="18" fillId="0" borderId="21" xfId="0" applyFont="1" applyBorder="1"/>
    <xf numFmtId="0" fontId="18" fillId="0" borderId="22" xfId="0" applyFont="1" applyBorder="1"/>
    <xf numFmtId="0" fontId="18" fillId="0" borderId="23" xfId="0" applyFont="1" applyBorder="1"/>
    <xf numFmtId="0" fontId="18" fillId="0" borderId="47" xfId="0" applyFont="1" applyBorder="1"/>
    <xf numFmtId="0" fontId="13" fillId="0" borderId="22" xfId="0" applyFont="1" applyBorder="1"/>
    <xf numFmtId="0" fontId="13" fillId="0" borderId="23" xfId="0" applyFont="1" applyBorder="1"/>
    <xf numFmtId="0" fontId="18" fillId="0" borderId="4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8" fillId="2" borderId="45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48" xfId="0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0" fontId="19" fillId="2" borderId="47" xfId="0" applyFont="1" applyFill="1" applyBorder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8" fillId="2" borderId="49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9" fillId="2" borderId="48" xfId="0" applyFont="1" applyFill="1" applyBorder="1" applyAlignment="1">
      <alignment horizontal="center" vertical="center"/>
    </xf>
    <xf numFmtId="0" fontId="19" fillId="2" borderId="49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2" fillId="4" borderId="8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wrapText="1"/>
    </xf>
    <xf numFmtId="0" fontId="13" fillId="4" borderId="1" xfId="0" applyFont="1" applyFill="1" applyBorder="1"/>
    <xf numFmtId="0" fontId="14" fillId="4" borderId="1" xfId="0" applyFont="1" applyFill="1" applyBorder="1" applyAlignment="1">
      <alignment wrapText="1"/>
    </xf>
    <xf numFmtId="0" fontId="0" fillId="4" borderId="0" xfId="0" applyFill="1" applyBorder="1"/>
    <xf numFmtId="0" fontId="0" fillId="4" borderId="0" xfId="0" applyFill="1"/>
    <xf numFmtId="0" fontId="13" fillId="4" borderId="8" xfId="0" applyFont="1" applyFill="1" applyBorder="1"/>
    <xf numFmtId="0" fontId="0" fillId="4" borderId="1" xfId="0" applyFont="1" applyFill="1" applyBorder="1"/>
    <xf numFmtId="0" fontId="1" fillId="4" borderId="1" xfId="0" applyFont="1" applyFill="1" applyBorder="1"/>
    <xf numFmtId="0" fontId="0" fillId="4" borderId="1" xfId="0" applyFill="1" applyBorder="1"/>
    <xf numFmtId="0" fontId="6" fillId="5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vertical="center" wrapText="1"/>
    </xf>
    <xf numFmtId="0" fontId="0" fillId="5" borderId="0" xfId="0" applyFill="1"/>
    <xf numFmtId="0" fontId="8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7" fillId="5" borderId="1" xfId="0" applyFont="1" applyFill="1" applyBorder="1"/>
    <xf numFmtId="0" fontId="7" fillId="5" borderId="7" xfId="0" applyFont="1" applyFill="1" applyBorder="1"/>
    <xf numFmtId="0" fontId="12" fillId="2" borderId="7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 applyBorder="1" applyAlignment="1"/>
    <xf numFmtId="0" fontId="0" fillId="2" borderId="0" xfId="0" applyFill="1"/>
    <xf numFmtId="0" fontId="0" fillId="2" borderId="0" xfId="0" applyFill="1" applyAlignment="1"/>
    <xf numFmtId="0" fontId="12" fillId="2" borderId="2" xfId="0" quotePrefix="1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vertical="center" textRotation="90" wrapText="1"/>
    </xf>
    <xf numFmtId="0" fontId="6" fillId="2" borderId="2" xfId="0" applyFont="1" applyFill="1" applyBorder="1" applyAlignment="1">
      <alignment vertical="center" wrapText="1"/>
    </xf>
    <xf numFmtId="0" fontId="0" fillId="2" borderId="1" xfId="0" applyFill="1" applyBorder="1"/>
    <xf numFmtId="0" fontId="13" fillId="2" borderId="8" xfId="0" applyFont="1" applyFill="1" applyBorder="1"/>
    <xf numFmtId="0" fontId="13" fillId="2" borderId="5" xfId="0" applyFont="1" applyFill="1" applyBorder="1"/>
    <xf numFmtId="0" fontId="6" fillId="6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center" vertical="center" wrapText="1"/>
    </xf>
    <xf numFmtId="0" fontId="2" fillId="6" borderId="0" xfId="0" applyFont="1" applyFill="1"/>
    <xf numFmtId="0" fontId="6" fillId="6" borderId="1" xfId="0" applyFont="1" applyFill="1" applyBorder="1" applyAlignment="1">
      <alignment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vertical="top" wrapText="1"/>
    </xf>
    <xf numFmtId="0" fontId="7" fillId="6" borderId="1" xfId="0" applyFont="1" applyFill="1" applyBorder="1"/>
    <xf numFmtId="0" fontId="7" fillId="6" borderId="7" xfId="0" applyFont="1" applyFill="1" applyBorder="1"/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3" fillId="6" borderId="7" xfId="0" applyFont="1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7" fillId="0" borderId="7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15" fillId="0" borderId="39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wrapText="1"/>
    </xf>
    <xf numFmtId="0" fontId="9" fillId="6" borderId="2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wrapText="1"/>
    </xf>
    <xf numFmtId="0" fontId="13" fillId="0" borderId="0" xfId="0" applyFont="1" applyFill="1" applyBorder="1"/>
    <xf numFmtId="0" fontId="9" fillId="2" borderId="1" xfId="0" applyFont="1" applyFill="1" applyBorder="1" applyAlignment="1">
      <alignment vertical="top" wrapText="1"/>
    </xf>
    <xf numFmtId="0" fontId="11" fillId="2" borderId="9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textRotation="90" wrapText="1"/>
    </xf>
    <xf numFmtId="0" fontId="12" fillId="2" borderId="12" xfId="0" applyFont="1" applyFill="1" applyBorder="1" applyAlignment="1">
      <alignment horizontal="center" textRotation="90" wrapText="1"/>
    </xf>
    <xf numFmtId="0" fontId="12" fillId="2" borderId="36" xfId="0" applyFont="1" applyFill="1" applyBorder="1" applyAlignment="1">
      <alignment horizontal="center" textRotation="90" wrapText="1"/>
    </xf>
    <xf numFmtId="0" fontId="13" fillId="0" borderId="11" xfId="0" applyFont="1" applyBorder="1" applyAlignment="1">
      <alignment horizontal="center" textRotation="90"/>
    </xf>
    <xf numFmtId="0" fontId="13" fillId="0" borderId="12" xfId="0" applyFont="1" applyBorder="1" applyAlignment="1">
      <alignment horizontal="center" textRotation="90"/>
    </xf>
    <xf numFmtId="0" fontId="13" fillId="0" borderId="36" xfId="0" applyFont="1" applyBorder="1" applyAlignment="1">
      <alignment horizontal="center" textRotation="90"/>
    </xf>
    <xf numFmtId="0" fontId="13" fillId="0" borderId="33" xfId="0" applyFont="1" applyBorder="1" applyAlignment="1">
      <alignment horizontal="center" textRotation="90"/>
    </xf>
    <xf numFmtId="0" fontId="13" fillId="0" borderId="34" xfId="0" applyFont="1" applyBorder="1" applyAlignment="1">
      <alignment horizontal="center" textRotation="90"/>
    </xf>
    <xf numFmtId="0" fontId="13" fillId="0" borderId="37" xfId="0" applyFont="1" applyBorder="1" applyAlignment="1">
      <alignment horizontal="center" textRotation="90"/>
    </xf>
    <xf numFmtId="0" fontId="13" fillId="4" borderId="30" xfId="0" applyFont="1" applyFill="1" applyBorder="1" applyAlignment="1">
      <alignment horizontal="center" textRotation="90"/>
    </xf>
    <xf numFmtId="0" fontId="13" fillId="4" borderId="32" xfId="0" applyFont="1" applyFill="1" applyBorder="1" applyAlignment="1">
      <alignment horizontal="center" textRotation="90"/>
    </xf>
    <xf numFmtId="0" fontId="13" fillId="4" borderId="35" xfId="0" applyFont="1" applyFill="1" applyBorder="1" applyAlignment="1">
      <alignment horizontal="center" textRotation="90"/>
    </xf>
    <xf numFmtId="0" fontId="13" fillId="0" borderId="2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10" fillId="2" borderId="9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2" fillId="2" borderId="52" xfId="0" applyFont="1" applyFill="1" applyBorder="1" applyAlignment="1">
      <alignment horizontal="center" vertical="top" wrapText="1"/>
    </xf>
    <xf numFmtId="0" fontId="12" fillId="2" borderId="40" xfId="0" applyFont="1" applyFill="1" applyBorder="1" applyAlignment="1">
      <alignment horizontal="center" vertical="top" wrapText="1"/>
    </xf>
    <xf numFmtId="0" fontId="12" fillId="2" borderId="18" xfId="0" applyFont="1" applyFill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top" textRotation="90" wrapText="1"/>
    </xf>
    <xf numFmtId="0" fontId="12" fillId="0" borderId="32" xfId="0" applyFont="1" applyBorder="1" applyAlignment="1">
      <alignment horizontal="center" vertical="top" textRotation="90" wrapText="1"/>
    </xf>
    <xf numFmtId="0" fontId="12" fillId="0" borderId="35" xfId="0" applyFont="1" applyBorder="1" applyAlignment="1">
      <alignment horizontal="center" vertical="top" textRotation="90" wrapText="1"/>
    </xf>
    <xf numFmtId="0" fontId="12" fillId="2" borderId="45" xfId="0" applyFont="1" applyFill="1" applyBorder="1" applyAlignment="1">
      <alignment horizontal="center" vertical="top" wrapText="1"/>
    </xf>
    <xf numFmtId="0" fontId="12" fillId="2" borderId="28" xfId="0" applyFont="1" applyFill="1" applyBorder="1" applyAlignment="1">
      <alignment horizontal="center" vertical="top" wrapText="1"/>
    </xf>
    <xf numFmtId="0" fontId="12" fillId="2" borderId="48" xfId="0" applyFont="1" applyFill="1" applyBorder="1" applyAlignment="1">
      <alignment horizontal="center" vertical="top" wrapText="1"/>
    </xf>
    <xf numFmtId="0" fontId="12" fillId="2" borderId="51" xfId="0" applyFont="1" applyFill="1" applyBorder="1" applyAlignment="1">
      <alignment horizontal="center" vertical="top" textRotation="90" wrapText="1"/>
    </xf>
    <xf numFmtId="0" fontId="12" fillId="2" borderId="12" xfId="0" applyFont="1" applyFill="1" applyBorder="1" applyAlignment="1">
      <alignment horizontal="center" vertical="top" textRotation="90" wrapText="1"/>
    </xf>
    <xf numFmtId="0" fontId="12" fillId="2" borderId="36" xfId="0" applyFont="1" applyFill="1" applyBorder="1" applyAlignment="1">
      <alignment horizontal="center" vertical="top" textRotation="90" wrapText="1"/>
    </xf>
    <xf numFmtId="0" fontId="12" fillId="2" borderId="11" xfId="0" applyFont="1" applyFill="1" applyBorder="1" applyAlignment="1">
      <alignment horizontal="center" vertical="top" textRotation="90" wrapText="1"/>
    </xf>
    <xf numFmtId="0" fontId="12" fillId="0" borderId="54" xfId="0" applyFont="1" applyBorder="1" applyAlignment="1">
      <alignment horizontal="center" vertical="top" wrapText="1"/>
    </xf>
    <xf numFmtId="0" fontId="12" fillId="0" borderId="55" xfId="0" applyFont="1" applyBorder="1" applyAlignment="1">
      <alignment horizontal="center" vertical="top" wrapText="1"/>
    </xf>
    <xf numFmtId="0" fontId="12" fillId="0" borderId="56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2" borderId="51" xfId="0" applyFont="1" applyFill="1" applyBorder="1" applyAlignment="1">
      <alignment horizontal="center" textRotation="90" wrapText="1"/>
    </xf>
    <xf numFmtId="0" fontId="13" fillId="2" borderId="51" xfId="0" applyFont="1" applyFill="1" applyBorder="1" applyAlignment="1">
      <alignment horizontal="center" vertical="center" textRotation="90" wrapText="1"/>
    </xf>
    <xf numFmtId="0" fontId="13" fillId="2" borderId="12" xfId="0" applyFont="1" applyFill="1" applyBorder="1" applyAlignment="1">
      <alignment horizontal="center" vertical="center" textRotation="90" wrapText="1"/>
    </xf>
    <xf numFmtId="0" fontId="13" fillId="2" borderId="36" xfId="0" applyFont="1" applyFill="1" applyBorder="1" applyAlignment="1">
      <alignment horizontal="center" vertical="center" textRotation="90" wrapText="1"/>
    </xf>
    <xf numFmtId="0" fontId="13" fillId="2" borderId="50" xfId="0" applyFont="1" applyFill="1" applyBorder="1" applyAlignment="1">
      <alignment horizontal="center" vertical="center" textRotation="90" wrapText="1"/>
    </xf>
    <xf numFmtId="0" fontId="13" fillId="2" borderId="34" xfId="0" applyFont="1" applyFill="1" applyBorder="1" applyAlignment="1">
      <alignment horizontal="center" vertical="center" textRotation="90" wrapText="1"/>
    </xf>
    <xf numFmtId="0" fontId="13" fillId="2" borderId="37" xfId="0" applyFont="1" applyFill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2" borderId="8" xfId="0" applyFont="1" applyFill="1" applyBorder="1" applyAlignment="1">
      <alignment horizontal="center" vertical="top" textRotation="90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textRotation="90" wrapText="1"/>
    </xf>
    <xf numFmtId="0" fontId="13" fillId="4" borderId="32" xfId="0" applyFont="1" applyFill="1" applyBorder="1" applyAlignment="1">
      <alignment horizontal="center" vertical="center" textRotation="90" wrapText="1"/>
    </xf>
    <xf numFmtId="0" fontId="13" fillId="4" borderId="35" xfId="0" applyFont="1" applyFill="1" applyBorder="1" applyAlignment="1">
      <alignment horizontal="center" vertical="center" textRotation="90" wrapText="1"/>
    </xf>
    <xf numFmtId="0" fontId="12" fillId="0" borderId="33" xfId="0" applyFont="1" applyBorder="1" applyAlignment="1">
      <alignment horizontal="center" vertical="top" textRotation="90" wrapText="1"/>
    </xf>
    <xf numFmtId="0" fontId="12" fillId="0" borderId="34" xfId="0" applyFont="1" applyBorder="1" applyAlignment="1">
      <alignment horizontal="center" vertical="top" textRotation="90" wrapText="1"/>
    </xf>
    <xf numFmtId="0" fontId="12" fillId="0" borderId="24" xfId="0" applyFont="1" applyBorder="1" applyAlignment="1">
      <alignment horizontal="center" vertical="top" textRotation="90" wrapText="1"/>
    </xf>
    <xf numFmtId="0" fontId="13" fillId="0" borderId="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41" xfId="0" applyFont="1" applyBorder="1" applyAlignment="1">
      <alignment horizontal="center" vertical="center" textRotation="90"/>
    </xf>
    <xf numFmtId="0" fontId="18" fillId="0" borderId="42" xfId="0" applyFont="1" applyBorder="1" applyAlignment="1">
      <alignment horizontal="center" vertical="center" textRotation="90"/>
    </xf>
    <xf numFmtId="0" fontId="18" fillId="0" borderId="38" xfId="0" applyFont="1" applyBorder="1" applyAlignment="1">
      <alignment horizontal="center" vertical="center" textRotation="90"/>
    </xf>
    <xf numFmtId="0" fontId="18" fillId="0" borderId="16" xfId="0" applyFont="1" applyBorder="1" applyAlignment="1">
      <alignment horizontal="center" vertical="center" textRotation="90"/>
    </xf>
    <xf numFmtId="0" fontId="18" fillId="0" borderId="46" xfId="0" applyFont="1" applyBorder="1" applyAlignment="1">
      <alignment horizontal="center" vertical="center" textRotation="90"/>
    </xf>
    <xf numFmtId="0" fontId="18" fillId="0" borderId="14" xfId="0" applyFont="1" applyBorder="1" applyAlignment="1">
      <alignment horizontal="center" vertical="center" textRotation="90"/>
    </xf>
    <xf numFmtId="0" fontId="18" fillId="0" borderId="3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left" wrapText="1"/>
    </xf>
    <xf numFmtId="0" fontId="15" fillId="0" borderId="17" xfId="0" applyFont="1" applyBorder="1" applyAlignment="1">
      <alignment horizontal="center" textRotation="90"/>
    </xf>
    <xf numFmtId="0" fontId="15" fillId="0" borderId="15" xfId="0" applyFont="1" applyBorder="1" applyAlignment="1">
      <alignment horizontal="center" textRotation="90"/>
    </xf>
    <xf numFmtId="0" fontId="11" fillId="0" borderId="0" xfId="0" applyFont="1" applyAlignment="1">
      <alignment horizontal="center"/>
    </xf>
    <xf numFmtId="0" fontId="15" fillId="0" borderId="17" xfId="0" applyFont="1" applyBorder="1" applyAlignment="1">
      <alignment horizontal="center" textRotation="90" wrapText="1"/>
    </xf>
    <xf numFmtId="0" fontId="15" fillId="0" borderId="15" xfId="0" applyFont="1" applyBorder="1" applyAlignment="1">
      <alignment horizontal="center" textRotation="90" wrapText="1"/>
    </xf>
    <xf numFmtId="0" fontId="15" fillId="0" borderId="17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&#1047;&#1072;&#1084;&#1059;&#1055;&#1056;\Desktop\&#1044;&#1086;&#1082;&#1091;&#1084;&#1077;&#1085;&#1090;&#1099;\&#1059;&#1095;&#1077;&#1073;&#1085;&#1099;&#1077;%20&#1087;&#1083;&#1072;&#1085;&#1099;\&#1055;\&#1059;&#1063;&#1045;&#1041;&#1053;&#1067;&#1049;%20&#1055;&#1051;&#1040;&#1053;%20&#1055;&#1048;%20&#1064;&#1040;&#1041;&#1051;&#1054;&#105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Users\208\Desktop\&#1054;&#1054;&#1055;%2038.02.01\&#1059;&#1095;&#1077;&#1073;&#1085;&#1099;&#1077;%20&#1087;&#1083;&#1072;&#1085;&#1099;\&#1059;&#1055;%2038.02.01%202018-19%20(9)%20&#1040;&#1060;&#1043;&#1054;&#10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водные"/>
      <sheetName val="План уч проц"/>
      <sheetName val="Лист3"/>
      <sheetName val="Календарный график"/>
      <sheetName val="Перечень кабинетов"/>
      <sheetName val="Лист1"/>
    </sheetNames>
    <sheetDataSet>
      <sheetData sheetId="0" refreshError="1"/>
      <sheetData sheetId="1" refreshError="1"/>
      <sheetData sheetId="2" refreshError="1"/>
      <sheetData sheetId="3">
        <row r="1">
          <cell r="C1">
            <v>1</v>
          </cell>
          <cell r="D1">
            <v>5</v>
          </cell>
        </row>
        <row r="2">
          <cell r="A2" t="str">
            <v>очная</v>
          </cell>
          <cell r="C2">
            <v>2</v>
          </cell>
          <cell r="D2">
            <v>10</v>
          </cell>
          <cell r="E2" t="str">
            <v>основного общего образования</v>
          </cell>
        </row>
        <row r="3">
          <cell r="A3" t="str">
            <v>заочная</v>
          </cell>
          <cell r="C3">
            <v>3</v>
          </cell>
          <cell r="E3" t="str">
            <v>начального профессионального образования</v>
          </cell>
          <cell r="J3" t="str">
            <v>по программе базовой подготовки</v>
          </cell>
        </row>
        <row r="4">
          <cell r="A4" t="str">
            <v>очно-заочная</v>
          </cell>
          <cell r="C4">
            <v>4</v>
          </cell>
          <cell r="E4" t="str">
            <v>среднего (полного) общего образования</v>
          </cell>
          <cell r="J4" t="str">
            <v>по программе углубленной подготовки</v>
          </cell>
        </row>
        <row r="5">
          <cell r="C5">
            <v>5</v>
          </cell>
        </row>
        <row r="6">
          <cell r="C6">
            <v>6</v>
          </cell>
        </row>
        <row r="7">
          <cell r="C7">
            <v>0</v>
          </cell>
          <cell r="J7" t="str">
            <v>по  специальности среднего профессионального образования</v>
          </cell>
        </row>
        <row r="8">
          <cell r="J8" t="str">
            <v>по  профессии начального профессионального образования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чебный план"/>
      <sheetName val="Календарный график"/>
      <sheetName val="Сводные"/>
      <sheetName val="Перечень кабинетов"/>
    </sheetNames>
    <sheetDataSet>
      <sheetData sheetId="0" refreshError="1">
        <row r="14">
          <cell r="A14" t="str">
            <v>ОЦ.00</v>
          </cell>
          <cell r="B14" t="str">
            <v>Общеобразовательный цикл</v>
          </cell>
        </row>
        <row r="17">
          <cell r="A17" t="str">
            <v>ОУД.01</v>
          </cell>
          <cell r="B17" t="str">
            <v xml:space="preserve">Русский язык </v>
          </cell>
        </row>
        <row r="18">
          <cell r="B18" t="str">
            <v>Литература</v>
          </cell>
        </row>
        <row r="19">
          <cell r="B19" t="str">
            <v>Иностранный язык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24"/>
  <sheetViews>
    <sheetView topLeftCell="H28" zoomScale="70" zoomScaleNormal="70" workbookViewId="0">
      <selection activeCell="AL45" sqref="AL45"/>
    </sheetView>
  </sheetViews>
  <sheetFormatPr defaultRowHeight="15" x14ac:dyDescent="0.25"/>
  <cols>
    <col min="1" max="1" width="9.7109375" customWidth="1"/>
    <col min="2" max="2" width="43.85546875" customWidth="1"/>
    <col min="3" max="3" width="6" customWidth="1"/>
    <col min="4" max="4" width="8.5703125" style="146" customWidth="1"/>
    <col min="5" max="5" width="6.5703125" style="151" customWidth="1"/>
    <col min="6" max="6" width="5.5703125" style="9" customWidth="1"/>
    <col min="7" max="7" width="6" customWidth="1"/>
    <col min="8" max="8" width="5.140625" style="146" customWidth="1"/>
    <col min="9" max="9" width="5.7109375" style="146" customWidth="1"/>
    <col min="10" max="10" width="5.85546875" style="146" customWidth="1"/>
    <col min="11" max="11" width="4.5703125" style="146" customWidth="1"/>
    <col min="12" max="12" width="4.7109375" style="147" customWidth="1"/>
    <col min="13" max="13" width="5.42578125" style="146" customWidth="1"/>
    <col min="14" max="14" width="4.28515625" style="146" customWidth="1"/>
    <col min="15" max="15" width="5.85546875" style="125" customWidth="1"/>
    <col min="16" max="16" width="4.140625" style="2" customWidth="1"/>
    <col min="17" max="18" width="4.85546875" style="2" customWidth="1"/>
    <col min="19" max="19" width="6" customWidth="1"/>
    <col min="20" max="20" width="5.7109375" customWidth="1"/>
    <col min="21" max="22" width="5.42578125" customWidth="1"/>
    <col min="23" max="23" width="5.5703125" style="7" customWidth="1"/>
    <col min="24" max="25" width="5.5703125" style="6" customWidth="1"/>
    <col min="26" max="26" width="5.5703125" style="129" customWidth="1"/>
    <col min="27" max="36" width="5.5703125" style="6" customWidth="1"/>
    <col min="37" max="37" width="5.5703125" style="129" customWidth="1"/>
    <col min="38" max="46" width="5.5703125" style="6" customWidth="1"/>
    <col min="47" max="47" width="8" style="8" customWidth="1"/>
    <col min="48" max="48" width="5.42578125" style="125" customWidth="1"/>
    <col min="49" max="49" width="5.42578125" customWidth="1"/>
    <col min="50" max="50" width="6.7109375" customWidth="1"/>
    <col min="51" max="51" width="6.42578125" customWidth="1"/>
    <col min="52" max="52" width="4.28515625" customWidth="1"/>
    <col min="53" max="53" width="4.7109375" customWidth="1"/>
    <col min="54" max="54" width="4.42578125" customWidth="1"/>
    <col min="55" max="55" width="5.7109375" customWidth="1"/>
    <col min="56" max="56" width="5" customWidth="1"/>
    <col min="57" max="57" width="5.42578125" customWidth="1"/>
    <col min="58" max="58" width="4.42578125" customWidth="1"/>
  </cols>
  <sheetData>
    <row r="1" spans="1:58" ht="15" customHeight="1" x14ac:dyDescent="0.25">
      <c r="A1" s="240" t="s">
        <v>120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241"/>
      <c r="AD1" s="241"/>
      <c r="AE1" s="241"/>
      <c r="AF1" s="241"/>
      <c r="AG1" s="241"/>
      <c r="AH1" s="241"/>
      <c r="AI1" s="241"/>
      <c r="AJ1" s="241"/>
      <c r="AK1" s="241"/>
      <c r="AL1" s="241"/>
      <c r="AM1" s="241"/>
      <c r="AN1" s="241"/>
      <c r="AO1" s="241"/>
      <c r="AP1" s="241"/>
      <c r="AQ1" s="241"/>
      <c r="AR1" s="241"/>
      <c r="AS1" s="241"/>
      <c r="AT1" s="241"/>
      <c r="AU1" s="241"/>
      <c r="AV1" s="241"/>
      <c r="AW1" s="241"/>
      <c r="AX1" s="241"/>
      <c r="AY1" s="241"/>
      <c r="AZ1" s="241"/>
      <c r="BA1" s="241"/>
      <c r="BB1" s="241"/>
      <c r="BC1" s="241"/>
      <c r="BD1" s="241"/>
      <c r="BE1" s="241"/>
      <c r="BF1" s="242"/>
    </row>
    <row r="2" spans="1:58" ht="15.75" customHeight="1" x14ac:dyDescent="0.25">
      <c r="A2" s="243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5"/>
    </row>
    <row r="3" spans="1:58" ht="15" customHeight="1" thickBot="1" x14ac:dyDescent="0.3">
      <c r="A3" s="297" t="s">
        <v>0</v>
      </c>
      <c r="B3" s="294" t="s">
        <v>1</v>
      </c>
      <c r="C3" s="297" t="s">
        <v>2</v>
      </c>
      <c r="D3" s="277" t="s">
        <v>116</v>
      </c>
      <c r="E3" s="273" t="s">
        <v>43</v>
      </c>
      <c r="F3" s="307" t="s">
        <v>42</v>
      </c>
      <c r="G3" s="274" t="s">
        <v>41</v>
      </c>
      <c r="H3" s="275"/>
      <c r="I3" s="275"/>
      <c r="J3" s="275"/>
      <c r="K3" s="275"/>
      <c r="L3" s="275"/>
      <c r="M3" s="275"/>
      <c r="N3" s="276"/>
      <c r="O3" s="246" t="s">
        <v>53</v>
      </c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</row>
    <row r="4" spans="1:58" ht="18.75" customHeight="1" thickBot="1" x14ac:dyDescent="0.3">
      <c r="A4" s="298"/>
      <c r="B4" s="295"/>
      <c r="C4" s="298"/>
      <c r="D4" s="278"/>
      <c r="E4" s="271"/>
      <c r="F4" s="308"/>
      <c r="G4" s="264" t="s">
        <v>44</v>
      </c>
      <c r="H4" s="261" t="s">
        <v>45</v>
      </c>
      <c r="I4" s="262"/>
      <c r="J4" s="262"/>
      <c r="K4" s="262"/>
      <c r="L4" s="262"/>
      <c r="M4" s="262"/>
      <c r="N4" s="263"/>
      <c r="O4" s="301" t="s">
        <v>54</v>
      </c>
      <c r="P4" s="302"/>
      <c r="Q4" s="302"/>
      <c r="R4" s="302"/>
      <c r="S4" s="302"/>
      <c r="T4" s="302"/>
      <c r="U4" s="302"/>
      <c r="V4" s="302"/>
      <c r="W4" s="302"/>
      <c r="X4" s="302"/>
      <c r="Y4" s="303"/>
      <c r="Z4" s="248" t="s">
        <v>55</v>
      </c>
      <c r="AA4" s="249"/>
      <c r="AB4" s="249"/>
      <c r="AC4" s="249"/>
      <c r="AD4" s="249"/>
      <c r="AE4" s="249"/>
      <c r="AF4" s="249"/>
      <c r="AG4" s="249"/>
      <c r="AH4" s="249"/>
      <c r="AI4" s="249"/>
      <c r="AJ4" s="250"/>
      <c r="AK4" s="248" t="s">
        <v>56</v>
      </c>
      <c r="AL4" s="249"/>
      <c r="AM4" s="249"/>
      <c r="AN4" s="249"/>
      <c r="AO4" s="249"/>
      <c r="AP4" s="249"/>
      <c r="AQ4" s="249"/>
      <c r="AR4" s="249"/>
      <c r="AS4" s="249"/>
      <c r="AT4" s="249"/>
      <c r="AU4" s="250"/>
      <c r="AV4" s="248" t="s">
        <v>73</v>
      </c>
      <c r="AW4" s="249"/>
      <c r="AX4" s="249"/>
      <c r="AY4" s="249"/>
      <c r="AZ4" s="249"/>
      <c r="BA4" s="249"/>
      <c r="BB4" s="249"/>
      <c r="BC4" s="249"/>
      <c r="BD4" s="249"/>
      <c r="BE4" s="249"/>
      <c r="BF4" s="250"/>
    </row>
    <row r="5" spans="1:58" ht="18.75" customHeight="1" thickBot="1" x14ac:dyDescent="0.3">
      <c r="A5" s="298"/>
      <c r="B5" s="295"/>
      <c r="C5" s="298"/>
      <c r="D5" s="278"/>
      <c r="E5" s="271"/>
      <c r="F5" s="308"/>
      <c r="G5" s="265"/>
      <c r="H5" s="261" t="s">
        <v>47</v>
      </c>
      <c r="I5" s="262"/>
      <c r="J5" s="262"/>
      <c r="K5" s="262"/>
      <c r="L5" s="262"/>
      <c r="M5" s="262"/>
      <c r="N5" s="263"/>
      <c r="O5" s="304" t="s">
        <v>43</v>
      </c>
      <c r="P5" s="310" t="s">
        <v>4</v>
      </c>
      <c r="Q5" s="311"/>
      <c r="R5" s="311"/>
      <c r="S5" s="311"/>
      <c r="T5" s="312"/>
      <c r="U5" s="236" t="s">
        <v>5</v>
      </c>
      <c r="V5" s="237"/>
      <c r="W5" s="237"/>
      <c r="X5" s="237"/>
      <c r="Y5" s="239"/>
      <c r="Z5" s="233" t="s">
        <v>71</v>
      </c>
      <c r="AA5" s="236" t="s">
        <v>4</v>
      </c>
      <c r="AB5" s="237"/>
      <c r="AC5" s="237"/>
      <c r="AD5" s="237"/>
      <c r="AE5" s="238"/>
      <c r="AF5" s="236" t="s">
        <v>5</v>
      </c>
      <c r="AG5" s="237"/>
      <c r="AH5" s="237"/>
      <c r="AI5" s="237"/>
      <c r="AJ5" s="239"/>
      <c r="AK5" s="233" t="s">
        <v>43</v>
      </c>
      <c r="AL5" s="236" t="s">
        <v>4</v>
      </c>
      <c r="AM5" s="237"/>
      <c r="AN5" s="237"/>
      <c r="AO5" s="237"/>
      <c r="AP5" s="238"/>
      <c r="AQ5" s="236" t="s">
        <v>5</v>
      </c>
      <c r="AR5" s="237"/>
      <c r="AS5" s="237"/>
      <c r="AT5" s="237"/>
      <c r="AU5" s="239"/>
      <c r="AV5" s="233" t="s">
        <v>43</v>
      </c>
      <c r="AW5" s="236" t="s">
        <v>4</v>
      </c>
      <c r="AX5" s="237"/>
      <c r="AY5" s="237"/>
      <c r="AZ5" s="237"/>
      <c r="BA5" s="238"/>
      <c r="BB5" s="236" t="s">
        <v>5</v>
      </c>
      <c r="BC5" s="237"/>
      <c r="BD5" s="237"/>
      <c r="BE5" s="237"/>
      <c r="BF5" s="239"/>
    </row>
    <row r="6" spans="1:58" ht="18.75" customHeight="1" x14ac:dyDescent="0.25">
      <c r="A6" s="298"/>
      <c r="B6" s="295"/>
      <c r="C6" s="298"/>
      <c r="D6" s="278"/>
      <c r="E6" s="271"/>
      <c r="F6" s="308"/>
      <c r="G6" s="265"/>
      <c r="H6" s="270" t="s">
        <v>46</v>
      </c>
      <c r="I6" s="267" t="s">
        <v>48</v>
      </c>
      <c r="J6" s="268"/>
      <c r="K6" s="269"/>
      <c r="L6" s="284" t="s">
        <v>51</v>
      </c>
      <c r="M6" s="285" t="s">
        <v>52</v>
      </c>
      <c r="N6" s="288" t="s">
        <v>191</v>
      </c>
      <c r="O6" s="305"/>
      <c r="P6" s="310"/>
      <c r="Q6" s="311"/>
      <c r="R6" s="311"/>
      <c r="S6" s="311"/>
      <c r="T6" s="312"/>
      <c r="U6" s="251"/>
      <c r="V6" s="252"/>
      <c r="W6" s="252"/>
      <c r="X6" s="252"/>
      <c r="Y6" s="254"/>
      <c r="Z6" s="234"/>
      <c r="AA6" s="251"/>
      <c r="AB6" s="252"/>
      <c r="AC6" s="252"/>
      <c r="AD6" s="252"/>
      <c r="AE6" s="253"/>
      <c r="AF6" s="251"/>
      <c r="AG6" s="252"/>
      <c r="AH6" s="252"/>
      <c r="AI6" s="252"/>
      <c r="AJ6" s="254"/>
      <c r="AK6" s="234"/>
      <c r="AL6" s="251"/>
      <c r="AM6" s="252"/>
      <c r="AN6" s="252"/>
      <c r="AO6" s="252"/>
      <c r="AP6" s="253"/>
      <c r="AQ6" s="251"/>
      <c r="AR6" s="252"/>
      <c r="AS6" s="252"/>
      <c r="AT6" s="252"/>
      <c r="AU6" s="254"/>
      <c r="AV6" s="234"/>
      <c r="AW6" s="251"/>
      <c r="AX6" s="252"/>
      <c r="AY6" s="252"/>
      <c r="AZ6" s="252"/>
      <c r="BA6" s="253"/>
      <c r="BB6" s="251"/>
      <c r="BC6" s="252"/>
      <c r="BD6" s="252"/>
      <c r="BE6" s="252"/>
      <c r="BF6" s="254"/>
    </row>
    <row r="7" spans="1:58" ht="36.75" customHeight="1" x14ac:dyDescent="0.25">
      <c r="A7" s="298"/>
      <c r="B7" s="295"/>
      <c r="C7" s="298"/>
      <c r="D7" s="278"/>
      <c r="E7" s="271"/>
      <c r="F7" s="308"/>
      <c r="G7" s="265"/>
      <c r="H7" s="271"/>
      <c r="I7" s="273" t="s">
        <v>29</v>
      </c>
      <c r="J7" s="273" t="s">
        <v>49</v>
      </c>
      <c r="K7" s="273" t="s">
        <v>50</v>
      </c>
      <c r="L7" s="225"/>
      <c r="M7" s="286"/>
      <c r="N7" s="289"/>
      <c r="O7" s="305"/>
      <c r="P7" s="224" t="s">
        <v>57</v>
      </c>
      <c r="Q7" s="224" t="s">
        <v>58</v>
      </c>
      <c r="R7" s="224" t="s">
        <v>31</v>
      </c>
      <c r="S7" s="227" t="s">
        <v>52</v>
      </c>
      <c r="T7" s="227" t="s">
        <v>44</v>
      </c>
      <c r="U7" s="224" t="s">
        <v>57</v>
      </c>
      <c r="V7" s="224" t="s">
        <v>58</v>
      </c>
      <c r="W7" s="224" t="s">
        <v>31</v>
      </c>
      <c r="X7" s="227" t="s">
        <v>52</v>
      </c>
      <c r="Y7" s="230" t="s">
        <v>44</v>
      </c>
      <c r="Z7" s="234"/>
      <c r="AA7" s="224" t="s">
        <v>57</v>
      </c>
      <c r="AB7" s="224" t="s">
        <v>58</v>
      </c>
      <c r="AC7" s="224" t="s">
        <v>31</v>
      </c>
      <c r="AD7" s="227" t="s">
        <v>52</v>
      </c>
      <c r="AE7" s="227" t="s">
        <v>44</v>
      </c>
      <c r="AF7" s="224" t="s">
        <v>57</v>
      </c>
      <c r="AG7" s="224" t="s">
        <v>58</v>
      </c>
      <c r="AH7" s="224" t="s">
        <v>31</v>
      </c>
      <c r="AI7" s="227" t="s">
        <v>52</v>
      </c>
      <c r="AJ7" s="230" t="s">
        <v>44</v>
      </c>
      <c r="AK7" s="234"/>
      <c r="AL7" s="224" t="s">
        <v>57</v>
      </c>
      <c r="AM7" s="224" t="s">
        <v>58</v>
      </c>
      <c r="AN7" s="224" t="s">
        <v>31</v>
      </c>
      <c r="AO7" s="227" t="s">
        <v>52</v>
      </c>
      <c r="AP7" s="227" t="s">
        <v>44</v>
      </c>
      <c r="AQ7" s="224" t="s">
        <v>57</v>
      </c>
      <c r="AR7" s="224" t="s">
        <v>58</v>
      </c>
      <c r="AS7" s="224" t="s">
        <v>31</v>
      </c>
      <c r="AT7" s="227" t="s">
        <v>52</v>
      </c>
      <c r="AU7" s="230" t="s">
        <v>44</v>
      </c>
      <c r="AV7" s="234"/>
      <c r="AW7" s="224" t="s">
        <v>57</v>
      </c>
      <c r="AX7" s="224" t="s">
        <v>58</v>
      </c>
      <c r="AY7" s="224" t="s">
        <v>31</v>
      </c>
      <c r="AZ7" s="227" t="s">
        <v>52</v>
      </c>
      <c r="BA7" s="227" t="s">
        <v>44</v>
      </c>
      <c r="BB7" s="224" t="s">
        <v>57</v>
      </c>
      <c r="BC7" s="224" t="s">
        <v>58</v>
      </c>
      <c r="BD7" s="224" t="s">
        <v>70</v>
      </c>
      <c r="BE7" s="227" t="s">
        <v>52</v>
      </c>
      <c r="BF7" s="230" t="s">
        <v>44</v>
      </c>
    </row>
    <row r="8" spans="1:58" ht="18.75" customHeight="1" x14ac:dyDescent="0.25">
      <c r="A8" s="298"/>
      <c r="B8" s="295"/>
      <c r="C8" s="298"/>
      <c r="D8" s="278"/>
      <c r="E8" s="271"/>
      <c r="F8" s="308"/>
      <c r="G8" s="265"/>
      <c r="H8" s="271"/>
      <c r="I8" s="271"/>
      <c r="J8" s="271"/>
      <c r="K8" s="271"/>
      <c r="L8" s="225"/>
      <c r="M8" s="286"/>
      <c r="N8" s="289"/>
      <c r="O8" s="305"/>
      <c r="P8" s="225"/>
      <c r="Q8" s="225"/>
      <c r="R8" s="225"/>
      <c r="S8" s="228"/>
      <c r="T8" s="228"/>
      <c r="U8" s="225"/>
      <c r="V8" s="225"/>
      <c r="W8" s="225"/>
      <c r="X8" s="228"/>
      <c r="Y8" s="231"/>
      <c r="Z8" s="234"/>
      <c r="AA8" s="225"/>
      <c r="AB8" s="225"/>
      <c r="AC8" s="225"/>
      <c r="AD8" s="228"/>
      <c r="AE8" s="228"/>
      <c r="AF8" s="225"/>
      <c r="AG8" s="225"/>
      <c r="AH8" s="225"/>
      <c r="AI8" s="228"/>
      <c r="AJ8" s="231"/>
      <c r="AK8" s="234"/>
      <c r="AL8" s="225"/>
      <c r="AM8" s="225"/>
      <c r="AN8" s="225"/>
      <c r="AO8" s="228"/>
      <c r="AP8" s="228"/>
      <c r="AQ8" s="225"/>
      <c r="AR8" s="225"/>
      <c r="AS8" s="225"/>
      <c r="AT8" s="228"/>
      <c r="AU8" s="231"/>
      <c r="AV8" s="234"/>
      <c r="AW8" s="225"/>
      <c r="AX8" s="225"/>
      <c r="AY8" s="225"/>
      <c r="AZ8" s="228"/>
      <c r="BA8" s="228"/>
      <c r="BB8" s="225"/>
      <c r="BC8" s="225"/>
      <c r="BD8" s="225"/>
      <c r="BE8" s="228"/>
      <c r="BF8" s="231"/>
    </row>
    <row r="9" spans="1:58" ht="18.75" customHeight="1" x14ac:dyDescent="0.25">
      <c r="A9" s="298"/>
      <c r="B9" s="295"/>
      <c r="C9" s="298"/>
      <c r="D9" s="278"/>
      <c r="E9" s="271"/>
      <c r="F9" s="308"/>
      <c r="G9" s="265"/>
      <c r="H9" s="271"/>
      <c r="I9" s="271"/>
      <c r="J9" s="271"/>
      <c r="K9" s="271"/>
      <c r="L9" s="225"/>
      <c r="M9" s="286"/>
      <c r="N9" s="289"/>
      <c r="O9" s="305"/>
      <c r="P9" s="225"/>
      <c r="Q9" s="225"/>
      <c r="R9" s="225"/>
      <c r="S9" s="228"/>
      <c r="T9" s="228"/>
      <c r="U9" s="225"/>
      <c r="V9" s="225"/>
      <c r="W9" s="225"/>
      <c r="X9" s="228"/>
      <c r="Y9" s="231"/>
      <c r="Z9" s="234"/>
      <c r="AA9" s="225"/>
      <c r="AB9" s="225"/>
      <c r="AC9" s="225"/>
      <c r="AD9" s="228"/>
      <c r="AE9" s="228"/>
      <c r="AF9" s="225"/>
      <c r="AG9" s="225"/>
      <c r="AH9" s="225"/>
      <c r="AI9" s="228"/>
      <c r="AJ9" s="231"/>
      <c r="AK9" s="234"/>
      <c r="AL9" s="225"/>
      <c r="AM9" s="225"/>
      <c r="AN9" s="225"/>
      <c r="AO9" s="228"/>
      <c r="AP9" s="228"/>
      <c r="AQ9" s="225"/>
      <c r="AR9" s="225"/>
      <c r="AS9" s="225"/>
      <c r="AT9" s="228"/>
      <c r="AU9" s="231"/>
      <c r="AV9" s="234"/>
      <c r="AW9" s="225"/>
      <c r="AX9" s="225"/>
      <c r="AY9" s="225"/>
      <c r="AZ9" s="228"/>
      <c r="BA9" s="228"/>
      <c r="BB9" s="225"/>
      <c r="BC9" s="225"/>
      <c r="BD9" s="225"/>
      <c r="BE9" s="228"/>
      <c r="BF9" s="231"/>
    </row>
    <row r="10" spans="1:58" ht="18.75" customHeight="1" x14ac:dyDescent="0.25">
      <c r="A10" s="298"/>
      <c r="B10" s="295"/>
      <c r="C10" s="298"/>
      <c r="D10" s="278"/>
      <c r="E10" s="271"/>
      <c r="F10" s="308"/>
      <c r="G10" s="265"/>
      <c r="H10" s="271"/>
      <c r="I10" s="271"/>
      <c r="J10" s="271"/>
      <c r="K10" s="271"/>
      <c r="L10" s="225"/>
      <c r="M10" s="286"/>
      <c r="N10" s="289"/>
      <c r="O10" s="305"/>
      <c r="P10" s="225"/>
      <c r="Q10" s="225"/>
      <c r="R10" s="225"/>
      <c r="S10" s="228"/>
      <c r="T10" s="228"/>
      <c r="U10" s="225"/>
      <c r="V10" s="225"/>
      <c r="W10" s="225"/>
      <c r="X10" s="228"/>
      <c r="Y10" s="231"/>
      <c r="Z10" s="234"/>
      <c r="AA10" s="225"/>
      <c r="AB10" s="225"/>
      <c r="AC10" s="225"/>
      <c r="AD10" s="228"/>
      <c r="AE10" s="228"/>
      <c r="AF10" s="225"/>
      <c r="AG10" s="225"/>
      <c r="AH10" s="225"/>
      <c r="AI10" s="228"/>
      <c r="AJ10" s="231"/>
      <c r="AK10" s="234"/>
      <c r="AL10" s="225"/>
      <c r="AM10" s="225"/>
      <c r="AN10" s="225"/>
      <c r="AO10" s="228"/>
      <c r="AP10" s="228"/>
      <c r="AQ10" s="225"/>
      <c r="AR10" s="225"/>
      <c r="AS10" s="225"/>
      <c r="AT10" s="228"/>
      <c r="AU10" s="231"/>
      <c r="AV10" s="234"/>
      <c r="AW10" s="225"/>
      <c r="AX10" s="225"/>
      <c r="AY10" s="225"/>
      <c r="AZ10" s="228"/>
      <c r="BA10" s="228"/>
      <c r="BB10" s="225"/>
      <c r="BC10" s="225"/>
      <c r="BD10" s="225"/>
      <c r="BE10" s="228"/>
      <c r="BF10" s="231"/>
    </row>
    <row r="11" spans="1:58" ht="18.75" customHeight="1" x14ac:dyDescent="0.25">
      <c r="A11" s="298"/>
      <c r="B11" s="295"/>
      <c r="C11" s="298"/>
      <c r="D11" s="278"/>
      <c r="E11" s="271"/>
      <c r="F11" s="308"/>
      <c r="G11" s="265"/>
      <c r="H11" s="271"/>
      <c r="I11" s="271"/>
      <c r="J11" s="271"/>
      <c r="K11" s="271"/>
      <c r="L11" s="225"/>
      <c r="M11" s="286"/>
      <c r="N11" s="289"/>
      <c r="O11" s="305"/>
      <c r="P11" s="225"/>
      <c r="Q11" s="225"/>
      <c r="R11" s="225"/>
      <c r="S11" s="228"/>
      <c r="T11" s="228"/>
      <c r="U11" s="225"/>
      <c r="V11" s="225"/>
      <c r="W11" s="225"/>
      <c r="X11" s="228"/>
      <c r="Y11" s="231"/>
      <c r="Z11" s="234"/>
      <c r="AA11" s="225"/>
      <c r="AB11" s="225"/>
      <c r="AC11" s="225"/>
      <c r="AD11" s="228"/>
      <c r="AE11" s="228"/>
      <c r="AF11" s="225"/>
      <c r="AG11" s="225"/>
      <c r="AH11" s="225"/>
      <c r="AI11" s="228"/>
      <c r="AJ11" s="231"/>
      <c r="AK11" s="234"/>
      <c r="AL11" s="225"/>
      <c r="AM11" s="225"/>
      <c r="AN11" s="225"/>
      <c r="AO11" s="228"/>
      <c r="AP11" s="228"/>
      <c r="AQ11" s="225"/>
      <c r="AR11" s="225"/>
      <c r="AS11" s="225"/>
      <c r="AT11" s="228"/>
      <c r="AU11" s="231"/>
      <c r="AV11" s="234"/>
      <c r="AW11" s="225"/>
      <c r="AX11" s="225"/>
      <c r="AY11" s="225"/>
      <c r="AZ11" s="228"/>
      <c r="BA11" s="228"/>
      <c r="BB11" s="225"/>
      <c r="BC11" s="225"/>
      <c r="BD11" s="225"/>
      <c r="BE11" s="228"/>
      <c r="BF11" s="231"/>
    </row>
    <row r="12" spans="1:58" ht="18.75" customHeight="1" thickBot="1" x14ac:dyDescent="0.3">
      <c r="A12" s="299"/>
      <c r="B12" s="296"/>
      <c r="C12" s="299"/>
      <c r="D12" s="279"/>
      <c r="E12" s="300"/>
      <c r="F12" s="309"/>
      <c r="G12" s="266"/>
      <c r="H12" s="272"/>
      <c r="I12" s="272"/>
      <c r="J12" s="272"/>
      <c r="K12" s="272"/>
      <c r="L12" s="226"/>
      <c r="M12" s="287"/>
      <c r="N12" s="290"/>
      <c r="O12" s="306"/>
      <c r="P12" s="226"/>
      <c r="Q12" s="226"/>
      <c r="R12" s="226"/>
      <c r="S12" s="229"/>
      <c r="T12" s="229"/>
      <c r="U12" s="226"/>
      <c r="V12" s="226"/>
      <c r="W12" s="226"/>
      <c r="X12" s="229"/>
      <c r="Y12" s="232"/>
      <c r="Z12" s="235"/>
      <c r="AA12" s="226"/>
      <c r="AB12" s="226"/>
      <c r="AC12" s="226"/>
      <c r="AD12" s="229"/>
      <c r="AE12" s="229"/>
      <c r="AF12" s="226"/>
      <c r="AG12" s="226"/>
      <c r="AH12" s="226"/>
      <c r="AI12" s="229"/>
      <c r="AJ12" s="232"/>
      <c r="AK12" s="235"/>
      <c r="AL12" s="226"/>
      <c r="AM12" s="226"/>
      <c r="AN12" s="226"/>
      <c r="AO12" s="229"/>
      <c r="AP12" s="229"/>
      <c r="AQ12" s="226"/>
      <c r="AR12" s="226"/>
      <c r="AS12" s="226"/>
      <c r="AT12" s="229"/>
      <c r="AU12" s="232"/>
      <c r="AV12" s="235"/>
      <c r="AW12" s="226"/>
      <c r="AX12" s="226"/>
      <c r="AY12" s="226"/>
      <c r="AZ12" s="229"/>
      <c r="BA12" s="229"/>
      <c r="BB12" s="226"/>
      <c r="BC12" s="226"/>
      <c r="BD12" s="226"/>
      <c r="BE12" s="229"/>
      <c r="BF12" s="232"/>
    </row>
    <row r="13" spans="1:58" x14ac:dyDescent="0.25">
      <c r="A13" s="11">
        <v>1</v>
      </c>
      <c r="B13" s="11">
        <v>2</v>
      </c>
      <c r="C13" s="12">
        <v>3</v>
      </c>
      <c r="D13" s="55">
        <v>4</v>
      </c>
      <c r="E13" s="34">
        <v>5</v>
      </c>
      <c r="F13" s="13">
        <v>6</v>
      </c>
      <c r="G13" s="13">
        <v>7</v>
      </c>
      <c r="H13" s="14">
        <v>8</v>
      </c>
      <c r="I13" s="56">
        <v>9</v>
      </c>
      <c r="J13" s="14">
        <v>10</v>
      </c>
      <c r="K13" s="14">
        <v>11</v>
      </c>
      <c r="L13" s="14">
        <v>12</v>
      </c>
      <c r="M13" s="14">
        <v>13</v>
      </c>
      <c r="N13" s="14">
        <v>14</v>
      </c>
      <c r="O13" s="119">
        <v>15</v>
      </c>
      <c r="P13" s="14">
        <v>16</v>
      </c>
      <c r="Q13" s="14">
        <v>17</v>
      </c>
      <c r="R13" s="57">
        <v>18</v>
      </c>
      <c r="S13" s="15">
        <v>19</v>
      </c>
      <c r="T13" s="15">
        <v>20</v>
      </c>
      <c r="U13" s="15">
        <v>21</v>
      </c>
      <c r="V13" s="15">
        <v>22</v>
      </c>
      <c r="W13" s="16">
        <v>23</v>
      </c>
      <c r="X13" s="15">
        <v>24</v>
      </c>
      <c r="Y13" s="15">
        <v>25</v>
      </c>
      <c r="Z13" s="126">
        <v>26</v>
      </c>
      <c r="AA13" s="15">
        <v>27</v>
      </c>
      <c r="AB13" s="15">
        <v>28</v>
      </c>
      <c r="AC13" s="15">
        <v>29</v>
      </c>
      <c r="AD13" s="15">
        <v>30</v>
      </c>
      <c r="AE13" s="15">
        <v>31</v>
      </c>
      <c r="AF13" s="15">
        <v>32</v>
      </c>
      <c r="AG13" s="15">
        <v>33</v>
      </c>
      <c r="AH13" s="15">
        <v>34</v>
      </c>
      <c r="AI13" s="15">
        <v>35</v>
      </c>
      <c r="AJ13" s="15">
        <v>36</v>
      </c>
      <c r="AK13" s="126">
        <v>37</v>
      </c>
      <c r="AL13" s="15">
        <v>38</v>
      </c>
      <c r="AM13" s="15">
        <v>39</v>
      </c>
      <c r="AN13" s="15">
        <v>40</v>
      </c>
      <c r="AO13" s="15">
        <v>41</v>
      </c>
      <c r="AP13" s="15">
        <v>42</v>
      </c>
      <c r="AQ13" s="15">
        <v>43</v>
      </c>
      <c r="AR13" s="15">
        <v>44</v>
      </c>
      <c r="AS13" s="15">
        <v>45</v>
      </c>
      <c r="AT13" s="15">
        <v>46</v>
      </c>
      <c r="AU13" s="15">
        <v>47</v>
      </c>
      <c r="AV13" s="126">
        <v>48</v>
      </c>
      <c r="AW13" s="15">
        <v>49</v>
      </c>
      <c r="AX13" s="15">
        <v>50</v>
      </c>
      <c r="AY13" s="15">
        <v>51</v>
      </c>
      <c r="AZ13" s="15">
        <v>52</v>
      </c>
      <c r="BA13" s="15">
        <v>53</v>
      </c>
      <c r="BB13" s="15">
        <v>54</v>
      </c>
      <c r="BC13" s="15">
        <v>55</v>
      </c>
      <c r="BD13" s="15">
        <v>56</v>
      </c>
      <c r="BE13" s="15">
        <v>57</v>
      </c>
      <c r="BF13" s="15">
        <v>58</v>
      </c>
    </row>
    <row r="14" spans="1:58" s="157" customFormat="1" ht="28.5" x14ac:dyDescent="0.25">
      <c r="A14" s="154" t="str">
        <f>'[2]учебный план'!A14</f>
        <v>ОЦ.00</v>
      </c>
      <c r="B14" s="155" t="str">
        <f>'[2]учебный план'!B14</f>
        <v>Общеобразовательный цикл</v>
      </c>
      <c r="C14" s="156" t="s">
        <v>131</v>
      </c>
      <c r="D14" s="154">
        <f>SUM(D15:D28)</f>
        <v>0</v>
      </c>
      <c r="E14" s="154">
        <f>SUM(E15:E28)</f>
        <v>1476</v>
      </c>
      <c r="F14" s="154">
        <f>SUM(F15:F28)</f>
        <v>198</v>
      </c>
      <c r="G14" s="154">
        <f>E14-F14</f>
        <v>1278</v>
      </c>
      <c r="H14" s="154">
        <f t="shared" ref="H14:AM14" si="0">SUM(H15:H28)</f>
        <v>166</v>
      </c>
      <c r="I14" s="154">
        <f t="shared" si="0"/>
        <v>73</v>
      </c>
      <c r="J14" s="154">
        <f t="shared" si="0"/>
        <v>93</v>
      </c>
      <c r="K14" s="154">
        <f t="shared" si="0"/>
        <v>0</v>
      </c>
      <c r="L14" s="154">
        <f t="shared" si="0"/>
        <v>0</v>
      </c>
      <c r="M14" s="154">
        <f t="shared" si="0"/>
        <v>8</v>
      </c>
      <c r="N14" s="154">
        <f t="shared" si="0"/>
        <v>24</v>
      </c>
      <c r="O14" s="154">
        <f t="shared" si="0"/>
        <v>1476</v>
      </c>
      <c r="P14" s="154">
        <f t="shared" si="0"/>
        <v>84</v>
      </c>
      <c r="Q14" s="154">
        <f t="shared" si="0"/>
        <v>0</v>
      </c>
      <c r="R14" s="154">
        <f t="shared" si="0"/>
        <v>12</v>
      </c>
      <c r="S14" s="154">
        <f t="shared" si="0"/>
        <v>4</v>
      </c>
      <c r="T14" s="154">
        <f t="shared" si="0"/>
        <v>592</v>
      </c>
      <c r="U14" s="154">
        <f t="shared" si="0"/>
        <v>82</v>
      </c>
      <c r="V14" s="154">
        <f t="shared" si="0"/>
        <v>0</v>
      </c>
      <c r="W14" s="154">
        <f t="shared" si="0"/>
        <v>12</v>
      </c>
      <c r="X14" s="154">
        <f t="shared" si="0"/>
        <v>4</v>
      </c>
      <c r="Y14" s="154">
        <f t="shared" si="0"/>
        <v>694</v>
      </c>
      <c r="Z14" s="154">
        <f t="shared" si="0"/>
        <v>0</v>
      </c>
      <c r="AA14" s="154">
        <f t="shared" si="0"/>
        <v>0</v>
      </c>
      <c r="AB14" s="154">
        <f t="shared" si="0"/>
        <v>0</v>
      </c>
      <c r="AC14" s="154">
        <f t="shared" si="0"/>
        <v>0</v>
      </c>
      <c r="AD14" s="154">
        <f t="shared" si="0"/>
        <v>0</v>
      </c>
      <c r="AE14" s="154">
        <f t="shared" si="0"/>
        <v>0</v>
      </c>
      <c r="AF14" s="154">
        <f t="shared" si="0"/>
        <v>0</v>
      </c>
      <c r="AG14" s="154">
        <f t="shared" si="0"/>
        <v>0</v>
      </c>
      <c r="AH14" s="154">
        <f t="shared" si="0"/>
        <v>0</v>
      </c>
      <c r="AI14" s="154">
        <f t="shared" si="0"/>
        <v>0</v>
      </c>
      <c r="AJ14" s="154">
        <f t="shared" si="0"/>
        <v>0</v>
      </c>
      <c r="AK14" s="154">
        <f t="shared" si="0"/>
        <v>0</v>
      </c>
      <c r="AL14" s="154">
        <f t="shared" si="0"/>
        <v>0</v>
      </c>
      <c r="AM14" s="154">
        <f t="shared" si="0"/>
        <v>0</v>
      </c>
      <c r="AN14" s="154">
        <f t="shared" ref="AN14:BF14" si="1">SUM(AN15:AN28)</f>
        <v>0</v>
      </c>
      <c r="AO14" s="154">
        <f t="shared" si="1"/>
        <v>0</v>
      </c>
      <c r="AP14" s="154">
        <f t="shared" si="1"/>
        <v>0</v>
      </c>
      <c r="AQ14" s="154">
        <f t="shared" si="1"/>
        <v>0</v>
      </c>
      <c r="AR14" s="154">
        <f t="shared" si="1"/>
        <v>0</v>
      </c>
      <c r="AS14" s="154">
        <f t="shared" si="1"/>
        <v>0</v>
      </c>
      <c r="AT14" s="154">
        <f t="shared" si="1"/>
        <v>0</v>
      </c>
      <c r="AU14" s="154">
        <f t="shared" si="1"/>
        <v>0</v>
      </c>
      <c r="AV14" s="154">
        <f t="shared" si="1"/>
        <v>0</v>
      </c>
      <c r="AW14" s="154">
        <f t="shared" si="1"/>
        <v>0</v>
      </c>
      <c r="AX14" s="154">
        <f t="shared" si="1"/>
        <v>0</v>
      </c>
      <c r="AY14" s="154">
        <f t="shared" si="1"/>
        <v>0</v>
      </c>
      <c r="AZ14" s="154">
        <f t="shared" si="1"/>
        <v>0</v>
      </c>
      <c r="BA14" s="154">
        <f t="shared" si="1"/>
        <v>0</v>
      </c>
      <c r="BB14" s="154">
        <f t="shared" si="1"/>
        <v>0</v>
      </c>
      <c r="BC14" s="154">
        <f t="shared" si="1"/>
        <v>0</v>
      </c>
      <c r="BD14" s="154">
        <f t="shared" si="1"/>
        <v>0</v>
      </c>
      <c r="BE14" s="154">
        <f t="shared" si="1"/>
        <v>0</v>
      </c>
      <c r="BF14" s="154">
        <f t="shared" si="1"/>
        <v>0</v>
      </c>
    </row>
    <row r="15" spans="1:58" s="1" customFormat="1" x14ac:dyDescent="0.25">
      <c r="A15" s="11" t="str">
        <f>'[2]учебный план'!A17</f>
        <v>ОУД.01</v>
      </c>
      <c r="B15" s="54" t="str">
        <f>'[2]учебный план'!B17</f>
        <v xml:space="preserve">Русский язык </v>
      </c>
      <c r="C15" s="55" t="s">
        <v>67</v>
      </c>
      <c r="D15" s="55">
        <v>0</v>
      </c>
      <c r="E15" s="34">
        <v>80</v>
      </c>
      <c r="F15" s="56">
        <v>24</v>
      </c>
      <c r="G15" s="11">
        <f t="shared" ref="G15:G28" si="2">E15-F15</f>
        <v>56</v>
      </c>
      <c r="H15" s="14">
        <v>16</v>
      </c>
      <c r="I15" s="56">
        <v>10</v>
      </c>
      <c r="J15" s="14">
        <v>6</v>
      </c>
      <c r="K15" s="14">
        <v>0</v>
      </c>
      <c r="L15" s="14">
        <v>0</v>
      </c>
      <c r="M15" s="14">
        <v>2</v>
      </c>
      <c r="N15" s="14">
        <v>6</v>
      </c>
      <c r="O15" s="119">
        <v>80</v>
      </c>
      <c r="P15" s="14">
        <v>16</v>
      </c>
      <c r="Q15" s="14">
        <v>0</v>
      </c>
      <c r="R15" s="14">
        <v>6</v>
      </c>
      <c r="S15" s="152">
        <v>2</v>
      </c>
      <c r="T15" s="152">
        <v>56</v>
      </c>
      <c r="U15" s="152">
        <v>0</v>
      </c>
      <c r="V15" s="152">
        <v>0</v>
      </c>
      <c r="W15" s="153">
        <v>0</v>
      </c>
      <c r="X15" s="152">
        <v>0</v>
      </c>
      <c r="Y15" s="152">
        <v>0</v>
      </c>
      <c r="Z15" s="126">
        <f t="shared" ref="Z15:AJ16" si="3">O32</f>
        <v>0</v>
      </c>
      <c r="AA15" s="15">
        <f t="shared" si="3"/>
        <v>0</v>
      </c>
      <c r="AB15" s="15">
        <f t="shared" si="3"/>
        <v>0</v>
      </c>
      <c r="AC15" s="15">
        <f t="shared" si="3"/>
        <v>0</v>
      </c>
      <c r="AD15" s="15">
        <f t="shared" si="3"/>
        <v>0</v>
      </c>
      <c r="AE15" s="15">
        <f t="shared" si="3"/>
        <v>0</v>
      </c>
      <c r="AF15" s="15">
        <f t="shared" si="3"/>
        <v>0</v>
      </c>
      <c r="AG15" s="15">
        <f t="shared" si="3"/>
        <v>0</v>
      </c>
      <c r="AH15" s="15">
        <f t="shared" si="3"/>
        <v>0</v>
      </c>
      <c r="AI15" s="15">
        <f t="shared" si="3"/>
        <v>0</v>
      </c>
      <c r="AJ15" s="15">
        <f t="shared" si="3"/>
        <v>0</v>
      </c>
      <c r="AK15" s="126">
        <f t="shared" ref="AK15:AU16" si="4">O32</f>
        <v>0</v>
      </c>
      <c r="AL15" s="15">
        <f t="shared" si="4"/>
        <v>0</v>
      </c>
      <c r="AM15" s="15">
        <f t="shared" si="4"/>
        <v>0</v>
      </c>
      <c r="AN15" s="15">
        <f t="shared" si="4"/>
        <v>0</v>
      </c>
      <c r="AO15" s="15">
        <f t="shared" si="4"/>
        <v>0</v>
      </c>
      <c r="AP15" s="15">
        <f t="shared" si="4"/>
        <v>0</v>
      </c>
      <c r="AQ15" s="15">
        <f t="shared" si="4"/>
        <v>0</v>
      </c>
      <c r="AR15" s="15">
        <f t="shared" si="4"/>
        <v>0</v>
      </c>
      <c r="AS15" s="15">
        <f t="shared" si="4"/>
        <v>0</v>
      </c>
      <c r="AT15" s="15">
        <f t="shared" si="4"/>
        <v>0</v>
      </c>
      <c r="AU15" s="15">
        <f t="shared" si="4"/>
        <v>0</v>
      </c>
      <c r="AV15" s="126">
        <f t="shared" ref="AV15:BF16" si="5">O32</f>
        <v>0</v>
      </c>
      <c r="AW15" s="15">
        <f t="shared" si="5"/>
        <v>0</v>
      </c>
      <c r="AX15" s="15">
        <f t="shared" si="5"/>
        <v>0</v>
      </c>
      <c r="AY15" s="15">
        <f t="shared" si="5"/>
        <v>0</v>
      </c>
      <c r="AZ15" s="15">
        <f t="shared" si="5"/>
        <v>0</v>
      </c>
      <c r="BA15" s="15">
        <f t="shared" si="5"/>
        <v>0</v>
      </c>
      <c r="BB15" s="15">
        <f t="shared" si="5"/>
        <v>0</v>
      </c>
      <c r="BC15" s="15">
        <f t="shared" si="5"/>
        <v>0</v>
      </c>
      <c r="BD15" s="15">
        <f t="shared" si="5"/>
        <v>0</v>
      </c>
      <c r="BE15" s="15">
        <f t="shared" si="5"/>
        <v>0</v>
      </c>
      <c r="BF15" s="15">
        <f t="shared" si="5"/>
        <v>0</v>
      </c>
    </row>
    <row r="16" spans="1:58" s="1" customFormat="1" x14ac:dyDescent="0.25">
      <c r="A16" s="11" t="s">
        <v>77</v>
      </c>
      <c r="B16" s="47" t="str">
        <f>'[2]учебный план'!B18</f>
        <v>Литература</v>
      </c>
      <c r="C16" s="51" t="s">
        <v>66</v>
      </c>
      <c r="D16" s="148">
        <v>0</v>
      </c>
      <c r="E16" s="34">
        <v>108</v>
      </c>
      <c r="F16" s="56">
        <v>14</v>
      </c>
      <c r="G16" s="11">
        <f t="shared" si="2"/>
        <v>94</v>
      </c>
      <c r="H16" s="14">
        <v>14</v>
      </c>
      <c r="I16" s="56">
        <v>6</v>
      </c>
      <c r="J16" s="14">
        <v>8</v>
      </c>
      <c r="K16" s="14">
        <v>0</v>
      </c>
      <c r="L16" s="14">
        <v>0</v>
      </c>
      <c r="M16" s="14">
        <v>0</v>
      </c>
      <c r="N16" s="14">
        <v>0</v>
      </c>
      <c r="O16" s="119">
        <v>108</v>
      </c>
      <c r="P16" s="14">
        <v>6</v>
      </c>
      <c r="Q16" s="14">
        <v>0</v>
      </c>
      <c r="R16" s="14">
        <v>0</v>
      </c>
      <c r="S16" s="152">
        <v>0</v>
      </c>
      <c r="T16" s="152">
        <v>48</v>
      </c>
      <c r="U16" s="152">
        <v>8</v>
      </c>
      <c r="V16" s="152">
        <v>0</v>
      </c>
      <c r="W16" s="153">
        <v>0</v>
      </c>
      <c r="X16" s="152">
        <v>0</v>
      </c>
      <c r="Y16" s="152">
        <v>46</v>
      </c>
      <c r="Z16" s="126">
        <f t="shared" si="3"/>
        <v>0</v>
      </c>
      <c r="AA16" s="15">
        <f t="shared" si="3"/>
        <v>0</v>
      </c>
      <c r="AB16" s="15">
        <f t="shared" si="3"/>
        <v>0</v>
      </c>
      <c r="AC16" s="15">
        <f t="shared" si="3"/>
        <v>0</v>
      </c>
      <c r="AD16" s="15">
        <f t="shared" si="3"/>
        <v>0</v>
      </c>
      <c r="AE16" s="15">
        <f t="shared" si="3"/>
        <v>0</v>
      </c>
      <c r="AF16" s="15">
        <f t="shared" si="3"/>
        <v>0</v>
      </c>
      <c r="AG16" s="15">
        <f t="shared" si="3"/>
        <v>0</v>
      </c>
      <c r="AH16" s="15">
        <f t="shared" si="3"/>
        <v>0</v>
      </c>
      <c r="AI16" s="15">
        <f t="shared" si="3"/>
        <v>0</v>
      </c>
      <c r="AJ16" s="15">
        <f t="shared" si="3"/>
        <v>0</v>
      </c>
      <c r="AK16" s="126">
        <f t="shared" si="4"/>
        <v>0</v>
      </c>
      <c r="AL16" s="15">
        <f t="shared" si="4"/>
        <v>0</v>
      </c>
      <c r="AM16" s="15">
        <f t="shared" si="4"/>
        <v>0</v>
      </c>
      <c r="AN16" s="15">
        <f t="shared" si="4"/>
        <v>0</v>
      </c>
      <c r="AO16" s="15">
        <f t="shared" si="4"/>
        <v>0</v>
      </c>
      <c r="AP16" s="15">
        <f t="shared" si="4"/>
        <v>0</v>
      </c>
      <c r="AQ16" s="15">
        <f t="shared" si="4"/>
        <v>0</v>
      </c>
      <c r="AR16" s="15">
        <f t="shared" si="4"/>
        <v>0</v>
      </c>
      <c r="AS16" s="15">
        <f t="shared" si="4"/>
        <v>0</v>
      </c>
      <c r="AT16" s="15">
        <f t="shared" si="4"/>
        <v>0</v>
      </c>
      <c r="AU16" s="15">
        <f t="shared" si="4"/>
        <v>0</v>
      </c>
      <c r="AV16" s="126">
        <f t="shared" si="5"/>
        <v>0</v>
      </c>
      <c r="AW16" s="15">
        <f t="shared" si="5"/>
        <v>0</v>
      </c>
      <c r="AX16" s="15">
        <f t="shared" si="5"/>
        <v>0</v>
      </c>
      <c r="AY16" s="15">
        <f t="shared" si="5"/>
        <v>0</v>
      </c>
      <c r="AZ16" s="15">
        <f t="shared" si="5"/>
        <v>0</v>
      </c>
      <c r="BA16" s="15">
        <f t="shared" si="5"/>
        <v>0</v>
      </c>
      <c r="BB16" s="15">
        <f t="shared" si="5"/>
        <v>0</v>
      </c>
      <c r="BC16" s="15">
        <f t="shared" si="5"/>
        <v>0</v>
      </c>
      <c r="BD16" s="15">
        <f t="shared" si="5"/>
        <v>0</v>
      </c>
      <c r="BE16" s="15">
        <f t="shared" si="5"/>
        <v>0</v>
      </c>
      <c r="BF16" s="15">
        <f t="shared" si="5"/>
        <v>0</v>
      </c>
    </row>
    <row r="17" spans="1:58" s="1" customFormat="1" x14ac:dyDescent="0.25">
      <c r="A17" s="11" t="s">
        <v>77</v>
      </c>
      <c r="B17" s="47" t="str">
        <f>'[2]учебный план'!B19</f>
        <v>Иностранный язык</v>
      </c>
      <c r="C17" s="51" t="s">
        <v>66</v>
      </c>
      <c r="D17" s="148">
        <v>0</v>
      </c>
      <c r="E17" s="34">
        <v>72</v>
      </c>
      <c r="F17" s="56">
        <v>16</v>
      </c>
      <c r="G17" s="11">
        <f t="shared" si="2"/>
        <v>56</v>
      </c>
      <c r="H17" s="14">
        <v>16</v>
      </c>
      <c r="I17" s="56">
        <v>0</v>
      </c>
      <c r="J17" s="14">
        <v>16</v>
      </c>
      <c r="K17" s="14">
        <v>0</v>
      </c>
      <c r="L17" s="14">
        <v>0</v>
      </c>
      <c r="M17" s="14">
        <v>0</v>
      </c>
      <c r="N17" s="14">
        <v>0</v>
      </c>
      <c r="O17" s="119">
        <v>72</v>
      </c>
      <c r="P17" s="14">
        <v>8</v>
      </c>
      <c r="Q17" s="14">
        <v>0</v>
      </c>
      <c r="R17" s="14">
        <v>0</v>
      </c>
      <c r="S17" s="152">
        <v>0</v>
      </c>
      <c r="T17" s="152">
        <v>28</v>
      </c>
      <c r="U17" s="152">
        <v>8</v>
      </c>
      <c r="V17" s="152">
        <v>0</v>
      </c>
      <c r="W17" s="153">
        <v>0</v>
      </c>
      <c r="X17" s="152">
        <v>0</v>
      </c>
      <c r="Y17" s="152">
        <v>28</v>
      </c>
      <c r="Z17" s="126">
        <f t="shared" ref="Z17:AJ17" si="6">O35</f>
        <v>0</v>
      </c>
      <c r="AA17" s="15">
        <f t="shared" si="6"/>
        <v>0</v>
      </c>
      <c r="AB17" s="15">
        <f t="shared" si="6"/>
        <v>0</v>
      </c>
      <c r="AC17" s="15">
        <f t="shared" si="6"/>
        <v>0</v>
      </c>
      <c r="AD17" s="15">
        <f t="shared" si="6"/>
        <v>0</v>
      </c>
      <c r="AE17" s="15">
        <f t="shared" si="6"/>
        <v>0</v>
      </c>
      <c r="AF17" s="15">
        <f t="shared" si="6"/>
        <v>0</v>
      </c>
      <c r="AG17" s="15">
        <f t="shared" si="6"/>
        <v>0</v>
      </c>
      <c r="AH17" s="15">
        <f t="shared" si="6"/>
        <v>0</v>
      </c>
      <c r="AI17" s="15">
        <f t="shared" si="6"/>
        <v>0</v>
      </c>
      <c r="AJ17" s="15">
        <f t="shared" si="6"/>
        <v>0</v>
      </c>
      <c r="AK17" s="126">
        <f t="shared" ref="AK17:AU17" si="7">O35</f>
        <v>0</v>
      </c>
      <c r="AL17" s="15">
        <f t="shared" si="7"/>
        <v>0</v>
      </c>
      <c r="AM17" s="15">
        <f t="shared" si="7"/>
        <v>0</v>
      </c>
      <c r="AN17" s="15">
        <f t="shared" si="7"/>
        <v>0</v>
      </c>
      <c r="AO17" s="15">
        <f t="shared" si="7"/>
        <v>0</v>
      </c>
      <c r="AP17" s="15">
        <f t="shared" si="7"/>
        <v>0</v>
      </c>
      <c r="AQ17" s="15">
        <f t="shared" si="7"/>
        <v>0</v>
      </c>
      <c r="AR17" s="15">
        <f t="shared" si="7"/>
        <v>0</v>
      </c>
      <c r="AS17" s="15">
        <f t="shared" si="7"/>
        <v>0</v>
      </c>
      <c r="AT17" s="15">
        <f t="shared" si="7"/>
        <v>0</v>
      </c>
      <c r="AU17" s="15">
        <f t="shared" si="7"/>
        <v>0</v>
      </c>
      <c r="AV17" s="126">
        <f t="shared" ref="AV17:BF17" si="8">O35</f>
        <v>0</v>
      </c>
      <c r="AW17" s="15">
        <f t="shared" si="8"/>
        <v>0</v>
      </c>
      <c r="AX17" s="15">
        <f t="shared" si="8"/>
        <v>0</v>
      </c>
      <c r="AY17" s="15">
        <f t="shared" si="8"/>
        <v>0</v>
      </c>
      <c r="AZ17" s="15">
        <f t="shared" si="8"/>
        <v>0</v>
      </c>
      <c r="BA17" s="15">
        <f t="shared" si="8"/>
        <v>0</v>
      </c>
      <c r="BB17" s="15">
        <f t="shared" si="8"/>
        <v>0</v>
      </c>
      <c r="BC17" s="15">
        <f t="shared" si="8"/>
        <v>0</v>
      </c>
      <c r="BD17" s="15">
        <f t="shared" si="8"/>
        <v>0</v>
      </c>
      <c r="BE17" s="15">
        <f t="shared" si="8"/>
        <v>0</v>
      </c>
      <c r="BF17" s="15">
        <f t="shared" si="8"/>
        <v>0</v>
      </c>
    </row>
    <row r="18" spans="1:58" s="1" customFormat="1" x14ac:dyDescent="0.25">
      <c r="A18" s="11" t="s">
        <v>78</v>
      </c>
      <c r="B18" s="47" t="s">
        <v>8</v>
      </c>
      <c r="C18" s="12" t="s">
        <v>67</v>
      </c>
      <c r="D18" s="55">
        <v>0</v>
      </c>
      <c r="E18" s="34">
        <v>332</v>
      </c>
      <c r="F18" s="56">
        <v>36</v>
      </c>
      <c r="G18" s="11">
        <f t="shared" si="2"/>
        <v>296</v>
      </c>
      <c r="H18" s="14">
        <v>28</v>
      </c>
      <c r="I18" s="56">
        <v>14</v>
      </c>
      <c r="J18" s="14">
        <v>14</v>
      </c>
      <c r="K18" s="14">
        <v>0</v>
      </c>
      <c r="L18" s="14">
        <v>0</v>
      </c>
      <c r="M18" s="14">
        <v>2</v>
      </c>
      <c r="N18" s="14">
        <v>6</v>
      </c>
      <c r="O18" s="119">
        <v>332</v>
      </c>
      <c r="P18" s="14">
        <v>14</v>
      </c>
      <c r="Q18" s="14">
        <v>0</v>
      </c>
      <c r="R18" s="14">
        <v>0</v>
      </c>
      <c r="S18" s="152">
        <v>0</v>
      </c>
      <c r="T18" s="152">
        <v>152</v>
      </c>
      <c r="U18" s="152">
        <v>14</v>
      </c>
      <c r="V18" s="152">
        <v>0</v>
      </c>
      <c r="W18" s="153">
        <v>6</v>
      </c>
      <c r="X18" s="152">
        <v>2</v>
      </c>
      <c r="Y18" s="152">
        <v>152</v>
      </c>
      <c r="Z18" s="126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26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26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</row>
    <row r="19" spans="1:58" s="1" customFormat="1" x14ac:dyDescent="0.25">
      <c r="A19" s="11" t="s">
        <v>79</v>
      </c>
      <c r="B19" s="47" t="s">
        <v>121</v>
      </c>
      <c r="C19" s="51" t="s">
        <v>66</v>
      </c>
      <c r="D19" s="148">
        <v>0</v>
      </c>
      <c r="E19" s="34">
        <v>144</v>
      </c>
      <c r="F19" s="56">
        <v>16</v>
      </c>
      <c r="G19" s="11">
        <f t="shared" si="2"/>
        <v>128</v>
      </c>
      <c r="H19" s="14">
        <v>16</v>
      </c>
      <c r="I19" s="56">
        <v>6</v>
      </c>
      <c r="J19" s="14">
        <v>10</v>
      </c>
      <c r="K19" s="14">
        <v>0</v>
      </c>
      <c r="L19" s="14">
        <v>0</v>
      </c>
      <c r="M19" s="14">
        <v>0</v>
      </c>
      <c r="N19" s="14">
        <v>0</v>
      </c>
      <c r="O19" s="119">
        <v>144</v>
      </c>
      <c r="P19" s="14">
        <v>6</v>
      </c>
      <c r="Q19" s="14">
        <v>0</v>
      </c>
      <c r="R19" s="14">
        <v>0</v>
      </c>
      <c r="S19" s="152">
        <v>0</v>
      </c>
      <c r="T19" s="152">
        <v>66</v>
      </c>
      <c r="U19" s="152">
        <v>10</v>
      </c>
      <c r="V19" s="152">
        <v>0</v>
      </c>
      <c r="W19" s="153">
        <v>0</v>
      </c>
      <c r="X19" s="152">
        <v>0</v>
      </c>
      <c r="Y19" s="152">
        <v>62</v>
      </c>
      <c r="Z19" s="126">
        <f t="shared" ref="Z19:AI20" si="9">Z18</f>
        <v>0</v>
      </c>
      <c r="AA19" s="15">
        <f t="shared" si="9"/>
        <v>0</v>
      </c>
      <c r="AB19" s="15">
        <f t="shared" si="9"/>
        <v>0</v>
      </c>
      <c r="AC19" s="15">
        <f t="shared" si="9"/>
        <v>0</v>
      </c>
      <c r="AD19" s="15">
        <f t="shared" si="9"/>
        <v>0</v>
      </c>
      <c r="AE19" s="15">
        <f t="shared" si="9"/>
        <v>0</v>
      </c>
      <c r="AF19" s="15">
        <f t="shared" si="9"/>
        <v>0</v>
      </c>
      <c r="AG19" s="15">
        <f t="shared" si="9"/>
        <v>0</v>
      </c>
      <c r="AH19" s="15">
        <f t="shared" si="9"/>
        <v>0</v>
      </c>
      <c r="AI19" s="15">
        <f t="shared" si="9"/>
        <v>0</v>
      </c>
      <c r="AJ19" s="15">
        <f t="shared" ref="AJ19:AS20" si="10">AJ18</f>
        <v>0</v>
      </c>
      <c r="AK19" s="126">
        <f t="shared" si="10"/>
        <v>0</v>
      </c>
      <c r="AL19" s="15">
        <f t="shared" si="10"/>
        <v>0</v>
      </c>
      <c r="AM19" s="15">
        <f t="shared" si="10"/>
        <v>0</v>
      </c>
      <c r="AN19" s="15">
        <f t="shared" si="10"/>
        <v>0</v>
      </c>
      <c r="AO19" s="15">
        <f t="shared" si="10"/>
        <v>0</v>
      </c>
      <c r="AP19" s="15">
        <f t="shared" si="10"/>
        <v>0</v>
      </c>
      <c r="AQ19" s="15">
        <f t="shared" si="10"/>
        <v>0</v>
      </c>
      <c r="AR19" s="15">
        <f t="shared" si="10"/>
        <v>0</v>
      </c>
      <c r="AS19" s="15">
        <f t="shared" si="10"/>
        <v>0</v>
      </c>
      <c r="AT19" s="15">
        <f t="shared" ref="AT19:BC20" si="11">AT18</f>
        <v>0</v>
      </c>
      <c r="AU19" s="15">
        <f t="shared" si="11"/>
        <v>0</v>
      </c>
      <c r="AV19" s="126">
        <f t="shared" si="11"/>
        <v>0</v>
      </c>
      <c r="AW19" s="15">
        <f t="shared" si="11"/>
        <v>0</v>
      </c>
      <c r="AX19" s="15">
        <f t="shared" si="11"/>
        <v>0</v>
      </c>
      <c r="AY19" s="15">
        <f t="shared" si="11"/>
        <v>0</v>
      </c>
      <c r="AZ19" s="15">
        <f t="shared" si="11"/>
        <v>0</v>
      </c>
      <c r="BA19" s="15">
        <f t="shared" si="11"/>
        <v>0</v>
      </c>
      <c r="BB19" s="15">
        <f t="shared" si="11"/>
        <v>0</v>
      </c>
      <c r="BC19" s="15">
        <f t="shared" si="11"/>
        <v>0</v>
      </c>
      <c r="BD19" s="15">
        <f t="shared" ref="BD19:BF20" si="12">BD18</f>
        <v>0</v>
      </c>
      <c r="BE19" s="15">
        <f t="shared" si="12"/>
        <v>0</v>
      </c>
      <c r="BF19" s="15">
        <f t="shared" si="12"/>
        <v>0</v>
      </c>
    </row>
    <row r="20" spans="1:58" s="1" customFormat="1" x14ac:dyDescent="0.25">
      <c r="A20" s="11" t="s">
        <v>80</v>
      </c>
      <c r="B20" s="47" t="s">
        <v>122</v>
      </c>
      <c r="C20" s="51" t="s">
        <v>66</v>
      </c>
      <c r="D20" s="148">
        <v>0</v>
      </c>
      <c r="E20" s="34">
        <v>100</v>
      </c>
      <c r="F20" s="56">
        <v>6</v>
      </c>
      <c r="G20" s="11">
        <f t="shared" si="2"/>
        <v>94</v>
      </c>
      <c r="H20" s="14">
        <v>6</v>
      </c>
      <c r="I20" s="56">
        <v>3</v>
      </c>
      <c r="J20" s="14">
        <v>3</v>
      </c>
      <c r="K20" s="14">
        <v>0</v>
      </c>
      <c r="L20" s="14">
        <v>0</v>
      </c>
      <c r="M20" s="14">
        <v>0</v>
      </c>
      <c r="N20" s="14">
        <v>0</v>
      </c>
      <c r="O20" s="119">
        <v>100</v>
      </c>
      <c r="P20" s="14">
        <v>0</v>
      </c>
      <c r="Q20" s="14">
        <v>0</v>
      </c>
      <c r="R20" s="14">
        <v>0</v>
      </c>
      <c r="S20" s="152">
        <v>0</v>
      </c>
      <c r="T20" s="152">
        <v>0</v>
      </c>
      <c r="U20" s="152">
        <v>6</v>
      </c>
      <c r="V20" s="152">
        <v>0</v>
      </c>
      <c r="W20" s="153">
        <v>0</v>
      </c>
      <c r="X20" s="152">
        <v>0</v>
      </c>
      <c r="Y20" s="152">
        <v>94</v>
      </c>
      <c r="Z20" s="126">
        <f t="shared" si="9"/>
        <v>0</v>
      </c>
      <c r="AA20" s="15">
        <f t="shared" si="9"/>
        <v>0</v>
      </c>
      <c r="AB20" s="15">
        <f t="shared" si="9"/>
        <v>0</v>
      </c>
      <c r="AC20" s="15">
        <f t="shared" si="9"/>
        <v>0</v>
      </c>
      <c r="AD20" s="15">
        <f t="shared" si="9"/>
        <v>0</v>
      </c>
      <c r="AE20" s="15">
        <f t="shared" si="9"/>
        <v>0</v>
      </c>
      <c r="AF20" s="15">
        <f t="shared" si="9"/>
        <v>0</v>
      </c>
      <c r="AG20" s="15">
        <f t="shared" si="9"/>
        <v>0</v>
      </c>
      <c r="AH20" s="15">
        <f t="shared" si="9"/>
        <v>0</v>
      </c>
      <c r="AI20" s="15">
        <f t="shared" si="9"/>
        <v>0</v>
      </c>
      <c r="AJ20" s="15">
        <f t="shared" si="10"/>
        <v>0</v>
      </c>
      <c r="AK20" s="126">
        <f t="shared" si="10"/>
        <v>0</v>
      </c>
      <c r="AL20" s="15">
        <f t="shared" si="10"/>
        <v>0</v>
      </c>
      <c r="AM20" s="15">
        <f t="shared" si="10"/>
        <v>0</v>
      </c>
      <c r="AN20" s="15">
        <f t="shared" si="10"/>
        <v>0</v>
      </c>
      <c r="AO20" s="15">
        <f t="shared" si="10"/>
        <v>0</v>
      </c>
      <c r="AP20" s="15">
        <f t="shared" si="10"/>
        <v>0</v>
      </c>
      <c r="AQ20" s="15">
        <f t="shared" si="10"/>
        <v>0</v>
      </c>
      <c r="AR20" s="15">
        <f t="shared" si="10"/>
        <v>0</v>
      </c>
      <c r="AS20" s="15">
        <f t="shared" si="10"/>
        <v>0</v>
      </c>
      <c r="AT20" s="15">
        <f t="shared" si="11"/>
        <v>0</v>
      </c>
      <c r="AU20" s="15">
        <f t="shared" si="11"/>
        <v>0</v>
      </c>
      <c r="AV20" s="126">
        <f t="shared" si="11"/>
        <v>0</v>
      </c>
      <c r="AW20" s="15">
        <f t="shared" si="11"/>
        <v>0</v>
      </c>
      <c r="AX20" s="15">
        <f t="shared" si="11"/>
        <v>0</v>
      </c>
      <c r="AY20" s="15">
        <f t="shared" si="11"/>
        <v>0</v>
      </c>
      <c r="AZ20" s="15">
        <f t="shared" si="11"/>
        <v>0</v>
      </c>
      <c r="BA20" s="15">
        <f t="shared" si="11"/>
        <v>0</v>
      </c>
      <c r="BB20" s="15">
        <f t="shared" si="11"/>
        <v>0</v>
      </c>
      <c r="BC20" s="15">
        <f t="shared" si="11"/>
        <v>0</v>
      </c>
      <c r="BD20" s="15">
        <f t="shared" si="12"/>
        <v>0</v>
      </c>
      <c r="BE20" s="15">
        <f t="shared" si="12"/>
        <v>0</v>
      </c>
      <c r="BF20" s="15">
        <f t="shared" si="12"/>
        <v>0</v>
      </c>
    </row>
    <row r="21" spans="1:58" s="1" customFormat="1" x14ac:dyDescent="0.25">
      <c r="A21" s="11" t="s">
        <v>81</v>
      </c>
      <c r="B21" s="47" t="s">
        <v>123</v>
      </c>
      <c r="C21" s="51" t="s">
        <v>66</v>
      </c>
      <c r="D21" s="148">
        <v>0</v>
      </c>
      <c r="E21" s="34">
        <v>72</v>
      </c>
      <c r="F21" s="140">
        <v>6</v>
      </c>
      <c r="G21" s="11">
        <f t="shared" si="2"/>
        <v>66</v>
      </c>
      <c r="H21" s="34">
        <v>6</v>
      </c>
      <c r="I21" s="140">
        <v>2</v>
      </c>
      <c r="J21" s="34">
        <v>4</v>
      </c>
      <c r="K21" s="34">
        <v>0</v>
      </c>
      <c r="L21" s="34">
        <v>0</v>
      </c>
      <c r="M21" s="34">
        <v>0</v>
      </c>
      <c r="N21" s="34">
        <v>0</v>
      </c>
      <c r="O21" s="120">
        <v>72</v>
      </c>
      <c r="P21" s="34">
        <v>0</v>
      </c>
      <c r="Q21" s="34">
        <v>0</v>
      </c>
      <c r="R21" s="34">
        <v>0</v>
      </c>
      <c r="S21" s="152">
        <v>0</v>
      </c>
      <c r="T21" s="152">
        <v>0</v>
      </c>
      <c r="U21" s="152">
        <v>6</v>
      </c>
      <c r="V21" s="152">
        <v>0</v>
      </c>
      <c r="W21" s="153">
        <v>0</v>
      </c>
      <c r="X21" s="152">
        <v>0</v>
      </c>
      <c r="Y21" s="152">
        <v>66</v>
      </c>
      <c r="Z21" s="126">
        <f t="shared" ref="Z21:AJ21" si="13">O36</f>
        <v>0</v>
      </c>
      <c r="AA21" s="15">
        <f t="shared" si="13"/>
        <v>0</v>
      </c>
      <c r="AB21" s="15">
        <f t="shared" si="13"/>
        <v>0</v>
      </c>
      <c r="AC21" s="15">
        <f t="shared" si="13"/>
        <v>0</v>
      </c>
      <c r="AD21" s="15">
        <f t="shared" si="13"/>
        <v>0</v>
      </c>
      <c r="AE21" s="15">
        <f t="shared" si="13"/>
        <v>0</v>
      </c>
      <c r="AF21" s="15">
        <f t="shared" si="13"/>
        <v>0</v>
      </c>
      <c r="AG21" s="15">
        <f t="shared" si="13"/>
        <v>0</v>
      </c>
      <c r="AH21" s="15">
        <f t="shared" si="13"/>
        <v>0</v>
      </c>
      <c r="AI21" s="15">
        <f t="shared" si="13"/>
        <v>0</v>
      </c>
      <c r="AJ21" s="15">
        <f t="shared" si="13"/>
        <v>0</v>
      </c>
      <c r="AK21" s="126">
        <f t="shared" ref="AK21:AU21" si="14">O36</f>
        <v>0</v>
      </c>
      <c r="AL21" s="15">
        <f t="shared" si="14"/>
        <v>0</v>
      </c>
      <c r="AM21" s="15">
        <f t="shared" si="14"/>
        <v>0</v>
      </c>
      <c r="AN21" s="15">
        <f t="shared" si="14"/>
        <v>0</v>
      </c>
      <c r="AO21" s="15">
        <f t="shared" si="14"/>
        <v>0</v>
      </c>
      <c r="AP21" s="15">
        <f t="shared" si="14"/>
        <v>0</v>
      </c>
      <c r="AQ21" s="15">
        <f t="shared" si="14"/>
        <v>0</v>
      </c>
      <c r="AR21" s="15">
        <f t="shared" si="14"/>
        <v>0</v>
      </c>
      <c r="AS21" s="15">
        <f t="shared" si="14"/>
        <v>0</v>
      </c>
      <c r="AT21" s="15">
        <f t="shared" si="14"/>
        <v>0</v>
      </c>
      <c r="AU21" s="15">
        <f t="shared" si="14"/>
        <v>0</v>
      </c>
      <c r="AV21" s="126">
        <f t="shared" ref="AV21:BF21" si="15">O36</f>
        <v>0</v>
      </c>
      <c r="AW21" s="15">
        <f t="shared" si="15"/>
        <v>0</v>
      </c>
      <c r="AX21" s="15">
        <f t="shared" si="15"/>
        <v>0</v>
      </c>
      <c r="AY21" s="15">
        <f t="shared" si="15"/>
        <v>0</v>
      </c>
      <c r="AZ21" s="15">
        <f t="shared" si="15"/>
        <v>0</v>
      </c>
      <c r="BA21" s="15">
        <f t="shared" si="15"/>
        <v>0</v>
      </c>
      <c r="BB21" s="15">
        <f t="shared" si="15"/>
        <v>0</v>
      </c>
      <c r="BC21" s="15">
        <f t="shared" si="15"/>
        <v>0</v>
      </c>
      <c r="BD21" s="15">
        <f t="shared" si="15"/>
        <v>0</v>
      </c>
      <c r="BE21" s="15">
        <f t="shared" si="15"/>
        <v>0</v>
      </c>
      <c r="BF21" s="15">
        <f t="shared" si="15"/>
        <v>0</v>
      </c>
    </row>
    <row r="22" spans="1:58" s="1" customFormat="1" x14ac:dyDescent="0.25">
      <c r="A22" s="11" t="s">
        <v>82</v>
      </c>
      <c r="B22" s="47" t="s">
        <v>124</v>
      </c>
      <c r="C22" s="51" t="s">
        <v>66</v>
      </c>
      <c r="D22" s="148">
        <v>0</v>
      </c>
      <c r="E22" s="34">
        <v>72</v>
      </c>
      <c r="F22" s="56">
        <v>6</v>
      </c>
      <c r="G22" s="11">
        <f t="shared" si="2"/>
        <v>66</v>
      </c>
      <c r="H22" s="14">
        <v>6</v>
      </c>
      <c r="I22" s="56">
        <v>2</v>
      </c>
      <c r="J22" s="14">
        <v>4</v>
      </c>
      <c r="K22" s="14">
        <v>0</v>
      </c>
      <c r="L22" s="14">
        <v>0</v>
      </c>
      <c r="M22" s="14">
        <v>0</v>
      </c>
      <c r="N22" s="14">
        <v>0</v>
      </c>
      <c r="O22" s="119">
        <v>72</v>
      </c>
      <c r="P22" s="14">
        <v>0</v>
      </c>
      <c r="Q22" s="14">
        <v>0</v>
      </c>
      <c r="R22" s="14">
        <v>0</v>
      </c>
      <c r="S22" s="152">
        <v>0</v>
      </c>
      <c r="T22" s="152">
        <v>0</v>
      </c>
      <c r="U22" s="152">
        <v>6</v>
      </c>
      <c r="V22" s="152">
        <v>0</v>
      </c>
      <c r="W22" s="153">
        <v>0</v>
      </c>
      <c r="X22" s="152">
        <v>0</v>
      </c>
      <c r="Y22" s="152">
        <v>66</v>
      </c>
      <c r="Z22" s="126">
        <f t="shared" ref="Z22:AJ22" si="16">O39</f>
        <v>0</v>
      </c>
      <c r="AA22" s="15">
        <f t="shared" si="16"/>
        <v>0</v>
      </c>
      <c r="AB22" s="15">
        <f t="shared" si="16"/>
        <v>0</v>
      </c>
      <c r="AC22" s="15">
        <f t="shared" si="16"/>
        <v>0</v>
      </c>
      <c r="AD22" s="15">
        <f t="shared" si="16"/>
        <v>0</v>
      </c>
      <c r="AE22" s="15">
        <f t="shared" si="16"/>
        <v>0</v>
      </c>
      <c r="AF22" s="15">
        <f t="shared" si="16"/>
        <v>0</v>
      </c>
      <c r="AG22" s="15">
        <f t="shared" si="16"/>
        <v>0</v>
      </c>
      <c r="AH22" s="15">
        <f t="shared" si="16"/>
        <v>0</v>
      </c>
      <c r="AI22" s="15">
        <f t="shared" si="16"/>
        <v>0</v>
      </c>
      <c r="AJ22" s="15">
        <f t="shared" si="16"/>
        <v>0</v>
      </c>
      <c r="AK22" s="126">
        <f t="shared" ref="AK22:AU22" si="17">O39</f>
        <v>0</v>
      </c>
      <c r="AL22" s="15">
        <f t="shared" si="17"/>
        <v>0</v>
      </c>
      <c r="AM22" s="15">
        <f t="shared" si="17"/>
        <v>0</v>
      </c>
      <c r="AN22" s="15">
        <f t="shared" si="17"/>
        <v>0</v>
      </c>
      <c r="AO22" s="15">
        <f t="shared" si="17"/>
        <v>0</v>
      </c>
      <c r="AP22" s="15">
        <f t="shared" si="17"/>
        <v>0</v>
      </c>
      <c r="AQ22" s="15">
        <f t="shared" si="17"/>
        <v>0</v>
      </c>
      <c r="AR22" s="15">
        <f t="shared" si="17"/>
        <v>0</v>
      </c>
      <c r="AS22" s="15">
        <f t="shared" si="17"/>
        <v>0</v>
      </c>
      <c r="AT22" s="15">
        <f t="shared" si="17"/>
        <v>0</v>
      </c>
      <c r="AU22" s="15">
        <f t="shared" si="17"/>
        <v>0</v>
      </c>
      <c r="AV22" s="126">
        <f t="shared" ref="AV22:BF22" si="18">O39</f>
        <v>0</v>
      </c>
      <c r="AW22" s="15">
        <f t="shared" si="18"/>
        <v>0</v>
      </c>
      <c r="AX22" s="15">
        <f t="shared" si="18"/>
        <v>0</v>
      </c>
      <c r="AY22" s="15">
        <f t="shared" si="18"/>
        <v>0</v>
      </c>
      <c r="AZ22" s="15">
        <f t="shared" si="18"/>
        <v>0</v>
      </c>
      <c r="BA22" s="15">
        <f t="shared" si="18"/>
        <v>0</v>
      </c>
      <c r="BB22" s="15">
        <f t="shared" si="18"/>
        <v>0</v>
      </c>
      <c r="BC22" s="15">
        <f t="shared" si="18"/>
        <v>0</v>
      </c>
      <c r="BD22" s="15">
        <f t="shared" si="18"/>
        <v>0</v>
      </c>
      <c r="BE22" s="15">
        <f t="shared" si="18"/>
        <v>0</v>
      </c>
      <c r="BF22" s="15">
        <f t="shared" si="18"/>
        <v>0</v>
      </c>
    </row>
    <row r="23" spans="1:58" s="1" customFormat="1" x14ac:dyDescent="0.25">
      <c r="A23" s="11" t="s">
        <v>83</v>
      </c>
      <c r="B23" s="47" t="s">
        <v>6</v>
      </c>
      <c r="C23" s="12" t="s">
        <v>67</v>
      </c>
      <c r="D23" s="55">
        <v>0</v>
      </c>
      <c r="E23" s="34">
        <v>136</v>
      </c>
      <c r="F23" s="56">
        <v>22</v>
      </c>
      <c r="G23" s="11">
        <f t="shared" si="2"/>
        <v>114</v>
      </c>
      <c r="H23" s="14">
        <v>14</v>
      </c>
      <c r="I23" s="56">
        <v>8</v>
      </c>
      <c r="J23" s="14">
        <v>6</v>
      </c>
      <c r="K23" s="14">
        <v>0</v>
      </c>
      <c r="L23" s="14">
        <v>0</v>
      </c>
      <c r="M23" s="14">
        <v>2</v>
      </c>
      <c r="N23" s="14">
        <v>6</v>
      </c>
      <c r="O23" s="119">
        <v>136</v>
      </c>
      <c r="P23" s="14">
        <v>14</v>
      </c>
      <c r="Q23" s="14">
        <v>0</v>
      </c>
      <c r="R23" s="14">
        <v>6</v>
      </c>
      <c r="S23" s="152">
        <v>2</v>
      </c>
      <c r="T23" s="152">
        <v>114</v>
      </c>
      <c r="U23" s="152">
        <v>0</v>
      </c>
      <c r="V23" s="152">
        <v>0</v>
      </c>
      <c r="W23" s="153">
        <v>0</v>
      </c>
      <c r="X23" s="152">
        <v>0</v>
      </c>
      <c r="Y23" s="152">
        <v>0</v>
      </c>
      <c r="Z23" s="126">
        <f t="shared" ref="Z23:AJ26" si="19">O42</f>
        <v>0</v>
      </c>
      <c r="AA23" s="15">
        <f t="shared" si="19"/>
        <v>0</v>
      </c>
      <c r="AB23" s="15">
        <f t="shared" si="19"/>
        <v>0</v>
      </c>
      <c r="AC23" s="15">
        <f t="shared" si="19"/>
        <v>0</v>
      </c>
      <c r="AD23" s="15">
        <f t="shared" si="19"/>
        <v>0</v>
      </c>
      <c r="AE23" s="15">
        <f t="shared" si="19"/>
        <v>0</v>
      </c>
      <c r="AF23" s="15">
        <f t="shared" si="19"/>
        <v>0</v>
      </c>
      <c r="AG23" s="15">
        <f t="shared" si="19"/>
        <v>0</v>
      </c>
      <c r="AH23" s="15">
        <f t="shared" si="19"/>
        <v>0</v>
      </c>
      <c r="AI23" s="15">
        <f t="shared" si="19"/>
        <v>0</v>
      </c>
      <c r="AJ23" s="15">
        <f t="shared" si="19"/>
        <v>0</v>
      </c>
      <c r="AK23" s="126">
        <f t="shared" ref="AK23:AU26" si="20">O42</f>
        <v>0</v>
      </c>
      <c r="AL23" s="15">
        <f t="shared" si="20"/>
        <v>0</v>
      </c>
      <c r="AM23" s="15">
        <f t="shared" si="20"/>
        <v>0</v>
      </c>
      <c r="AN23" s="15">
        <f t="shared" si="20"/>
        <v>0</v>
      </c>
      <c r="AO23" s="15">
        <f t="shared" si="20"/>
        <v>0</v>
      </c>
      <c r="AP23" s="15">
        <f t="shared" si="20"/>
        <v>0</v>
      </c>
      <c r="AQ23" s="15">
        <f t="shared" si="20"/>
        <v>0</v>
      </c>
      <c r="AR23" s="15">
        <f t="shared" si="20"/>
        <v>0</v>
      </c>
      <c r="AS23" s="15">
        <f t="shared" si="20"/>
        <v>0</v>
      </c>
      <c r="AT23" s="15">
        <f t="shared" si="20"/>
        <v>0</v>
      </c>
      <c r="AU23" s="15">
        <f t="shared" si="20"/>
        <v>0</v>
      </c>
      <c r="AV23" s="126">
        <f t="shared" ref="AV23:BF26" si="21">O42</f>
        <v>0</v>
      </c>
      <c r="AW23" s="15">
        <f t="shared" si="21"/>
        <v>0</v>
      </c>
      <c r="AX23" s="15">
        <f t="shared" si="21"/>
        <v>0</v>
      </c>
      <c r="AY23" s="15">
        <f t="shared" si="21"/>
        <v>0</v>
      </c>
      <c r="AZ23" s="15">
        <f t="shared" si="21"/>
        <v>0</v>
      </c>
      <c r="BA23" s="15">
        <f t="shared" si="21"/>
        <v>0</v>
      </c>
      <c r="BB23" s="15">
        <f t="shared" si="21"/>
        <v>0</v>
      </c>
      <c r="BC23" s="15">
        <f t="shared" si="21"/>
        <v>0</v>
      </c>
      <c r="BD23" s="15">
        <f t="shared" si="21"/>
        <v>0</v>
      </c>
      <c r="BE23" s="15">
        <f t="shared" si="21"/>
        <v>0</v>
      </c>
      <c r="BF23" s="15">
        <f t="shared" si="21"/>
        <v>0</v>
      </c>
    </row>
    <row r="24" spans="1:58" s="1" customFormat="1" x14ac:dyDescent="0.25">
      <c r="A24" s="11" t="s">
        <v>84</v>
      </c>
      <c r="B24" s="47" t="s">
        <v>125</v>
      </c>
      <c r="C24" s="51" t="s">
        <v>67</v>
      </c>
      <c r="D24" s="148">
        <v>0</v>
      </c>
      <c r="E24" s="34">
        <v>116</v>
      </c>
      <c r="F24" s="56">
        <v>26</v>
      </c>
      <c r="G24" s="11">
        <f t="shared" si="2"/>
        <v>90</v>
      </c>
      <c r="H24" s="14">
        <v>18</v>
      </c>
      <c r="I24" s="56">
        <v>9</v>
      </c>
      <c r="J24" s="14">
        <v>9</v>
      </c>
      <c r="K24" s="14">
        <v>0</v>
      </c>
      <c r="L24" s="14">
        <v>0</v>
      </c>
      <c r="M24" s="14">
        <v>2</v>
      </c>
      <c r="N24" s="14">
        <v>6</v>
      </c>
      <c r="O24" s="119">
        <v>116</v>
      </c>
      <c r="P24" s="14">
        <v>10</v>
      </c>
      <c r="Q24" s="14">
        <v>0</v>
      </c>
      <c r="R24" s="14">
        <v>0</v>
      </c>
      <c r="S24" s="152">
        <v>0</v>
      </c>
      <c r="T24" s="152">
        <v>50</v>
      </c>
      <c r="U24" s="152">
        <v>8</v>
      </c>
      <c r="V24" s="152">
        <v>0</v>
      </c>
      <c r="W24" s="153">
        <v>6</v>
      </c>
      <c r="X24" s="152">
        <v>2</v>
      </c>
      <c r="Y24" s="152">
        <v>40</v>
      </c>
      <c r="Z24" s="126">
        <f t="shared" si="19"/>
        <v>0</v>
      </c>
      <c r="AA24" s="15">
        <f t="shared" si="19"/>
        <v>0</v>
      </c>
      <c r="AB24" s="15">
        <f t="shared" si="19"/>
        <v>0</v>
      </c>
      <c r="AC24" s="15">
        <f t="shared" si="19"/>
        <v>0</v>
      </c>
      <c r="AD24" s="15">
        <f t="shared" si="19"/>
        <v>0</v>
      </c>
      <c r="AE24" s="15">
        <f t="shared" si="19"/>
        <v>0</v>
      </c>
      <c r="AF24" s="15">
        <f t="shared" si="19"/>
        <v>0</v>
      </c>
      <c r="AG24" s="15">
        <f t="shared" si="19"/>
        <v>0</v>
      </c>
      <c r="AH24" s="15">
        <f t="shared" si="19"/>
        <v>0</v>
      </c>
      <c r="AI24" s="15">
        <f t="shared" si="19"/>
        <v>0</v>
      </c>
      <c r="AJ24" s="15">
        <f t="shared" si="19"/>
        <v>0</v>
      </c>
      <c r="AK24" s="126">
        <f t="shared" si="20"/>
        <v>0</v>
      </c>
      <c r="AL24" s="15">
        <f t="shared" si="20"/>
        <v>0</v>
      </c>
      <c r="AM24" s="15">
        <f t="shared" si="20"/>
        <v>0</v>
      </c>
      <c r="AN24" s="15">
        <f t="shared" si="20"/>
        <v>0</v>
      </c>
      <c r="AO24" s="15">
        <f t="shared" si="20"/>
        <v>0</v>
      </c>
      <c r="AP24" s="15">
        <f t="shared" si="20"/>
        <v>0</v>
      </c>
      <c r="AQ24" s="15">
        <f t="shared" si="20"/>
        <v>0</v>
      </c>
      <c r="AR24" s="15">
        <f t="shared" si="20"/>
        <v>0</v>
      </c>
      <c r="AS24" s="15">
        <f t="shared" si="20"/>
        <v>0</v>
      </c>
      <c r="AT24" s="15">
        <f t="shared" si="20"/>
        <v>0</v>
      </c>
      <c r="AU24" s="15">
        <f t="shared" si="20"/>
        <v>0</v>
      </c>
      <c r="AV24" s="126">
        <f t="shared" si="21"/>
        <v>0</v>
      </c>
      <c r="AW24" s="15">
        <f t="shared" si="21"/>
        <v>0</v>
      </c>
      <c r="AX24" s="15">
        <f t="shared" si="21"/>
        <v>0</v>
      </c>
      <c r="AY24" s="15">
        <f t="shared" si="21"/>
        <v>0</v>
      </c>
      <c r="AZ24" s="15">
        <f t="shared" si="21"/>
        <v>0</v>
      </c>
      <c r="BA24" s="15">
        <f t="shared" si="21"/>
        <v>0</v>
      </c>
      <c r="BB24" s="15">
        <f t="shared" si="21"/>
        <v>0</v>
      </c>
      <c r="BC24" s="15">
        <f t="shared" si="21"/>
        <v>0</v>
      </c>
      <c r="BD24" s="15">
        <f t="shared" si="21"/>
        <v>0</v>
      </c>
      <c r="BE24" s="15">
        <f t="shared" si="21"/>
        <v>0</v>
      </c>
      <c r="BF24" s="15">
        <f t="shared" si="21"/>
        <v>0</v>
      </c>
    </row>
    <row r="25" spans="1:58" s="1" customFormat="1" x14ac:dyDescent="0.25">
      <c r="A25" s="11" t="s">
        <v>85</v>
      </c>
      <c r="B25" s="47" t="s">
        <v>126</v>
      </c>
      <c r="C25" s="51" t="s">
        <v>66</v>
      </c>
      <c r="D25" s="148">
        <v>0</v>
      </c>
      <c r="E25" s="34">
        <v>72</v>
      </c>
      <c r="F25" s="56">
        <v>6</v>
      </c>
      <c r="G25" s="11">
        <f t="shared" si="2"/>
        <v>66</v>
      </c>
      <c r="H25" s="14">
        <v>6</v>
      </c>
      <c r="I25" s="56">
        <v>4</v>
      </c>
      <c r="J25" s="14">
        <v>2</v>
      </c>
      <c r="K25" s="14">
        <v>0</v>
      </c>
      <c r="L25" s="14">
        <v>0</v>
      </c>
      <c r="M25" s="14">
        <v>0</v>
      </c>
      <c r="N25" s="14">
        <v>0</v>
      </c>
      <c r="O25" s="119">
        <v>72</v>
      </c>
      <c r="P25" s="14">
        <v>6</v>
      </c>
      <c r="Q25" s="14">
        <v>0</v>
      </c>
      <c r="R25" s="14">
        <v>0</v>
      </c>
      <c r="S25" s="152">
        <v>0</v>
      </c>
      <c r="T25" s="152">
        <v>66</v>
      </c>
      <c r="U25" s="152">
        <v>0</v>
      </c>
      <c r="V25" s="152">
        <v>0</v>
      </c>
      <c r="W25" s="153">
        <v>0</v>
      </c>
      <c r="X25" s="152">
        <v>0</v>
      </c>
      <c r="Y25" s="152">
        <v>0</v>
      </c>
      <c r="Z25" s="126">
        <f t="shared" si="19"/>
        <v>0</v>
      </c>
      <c r="AA25" s="15">
        <f t="shared" si="19"/>
        <v>0</v>
      </c>
      <c r="AB25" s="15">
        <f t="shared" si="19"/>
        <v>0</v>
      </c>
      <c r="AC25" s="15">
        <f t="shared" si="19"/>
        <v>0</v>
      </c>
      <c r="AD25" s="15">
        <f t="shared" si="19"/>
        <v>0</v>
      </c>
      <c r="AE25" s="15">
        <f t="shared" si="19"/>
        <v>0</v>
      </c>
      <c r="AF25" s="15">
        <f t="shared" si="19"/>
        <v>0</v>
      </c>
      <c r="AG25" s="15">
        <f t="shared" si="19"/>
        <v>0</v>
      </c>
      <c r="AH25" s="15">
        <f t="shared" si="19"/>
        <v>0</v>
      </c>
      <c r="AI25" s="15">
        <f t="shared" si="19"/>
        <v>0</v>
      </c>
      <c r="AJ25" s="15">
        <f t="shared" si="19"/>
        <v>0</v>
      </c>
      <c r="AK25" s="126">
        <f t="shared" si="20"/>
        <v>0</v>
      </c>
      <c r="AL25" s="15">
        <f t="shared" si="20"/>
        <v>0</v>
      </c>
      <c r="AM25" s="15">
        <f t="shared" si="20"/>
        <v>0</v>
      </c>
      <c r="AN25" s="15">
        <f t="shared" si="20"/>
        <v>0</v>
      </c>
      <c r="AO25" s="15">
        <f t="shared" si="20"/>
        <v>0</v>
      </c>
      <c r="AP25" s="15">
        <f t="shared" si="20"/>
        <v>0</v>
      </c>
      <c r="AQ25" s="15">
        <f t="shared" si="20"/>
        <v>0</v>
      </c>
      <c r="AR25" s="15">
        <f t="shared" si="20"/>
        <v>0</v>
      </c>
      <c r="AS25" s="15">
        <f t="shared" si="20"/>
        <v>0</v>
      </c>
      <c r="AT25" s="15">
        <f t="shared" si="20"/>
        <v>0</v>
      </c>
      <c r="AU25" s="15">
        <f t="shared" si="20"/>
        <v>0</v>
      </c>
      <c r="AV25" s="126">
        <f t="shared" si="21"/>
        <v>0</v>
      </c>
      <c r="AW25" s="15">
        <f t="shared" si="21"/>
        <v>0</v>
      </c>
      <c r="AX25" s="15">
        <f t="shared" si="21"/>
        <v>0</v>
      </c>
      <c r="AY25" s="15">
        <f t="shared" si="21"/>
        <v>0</v>
      </c>
      <c r="AZ25" s="15">
        <f t="shared" si="21"/>
        <v>0</v>
      </c>
      <c r="BA25" s="15">
        <f t="shared" si="21"/>
        <v>0</v>
      </c>
      <c r="BB25" s="15">
        <f t="shared" si="21"/>
        <v>0</v>
      </c>
      <c r="BC25" s="15">
        <f t="shared" si="21"/>
        <v>0</v>
      </c>
      <c r="BD25" s="15">
        <f t="shared" si="21"/>
        <v>0</v>
      </c>
      <c r="BE25" s="15">
        <f t="shared" si="21"/>
        <v>0</v>
      </c>
      <c r="BF25" s="15">
        <f t="shared" si="21"/>
        <v>0</v>
      </c>
    </row>
    <row r="26" spans="1:58" s="1" customFormat="1" x14ac:dyDescent="0.25">
      <c r="A26" s="11" t="s">
        <v>86</v>
      </c>
      <c r="B26" s="47" t="s">
        <v>7</v>
      </c>
      <c r="C26" s="51" t="s">
        <v>66</v>
      </c>
      <c r="D26" s="148">
        <v>0</v>
      </c>
      <c r="E26" s="34">
        <v>72</v>
      </c>
      <c r="F26" s="56">
        <v>6</v>
      </c>
      <c r="G26" s="11">
        <f t="shared" si="2"/>
        <v>66</v>
      </c>
      <c r="H26" s="14">
        <v>6</v>
      </c>
      <c r="I26" s="56">
        <v>2</v>
      </c>
      <c r="J26" s="14">
        <v>4</v>
      </c>
      <c r="K26" s="14">
        <v>0</v>
      </c>
      <c r="L26" s="14">
        <v>0</v>
      </c>
      <c r="M26" s="14">
        <v>0</v>
      </c>
      <c r="N26" s="14">
        <v>0</v>
      </c>
      <c r="O26" s="119">
        <v>72</v>
      </c>
      <c r="P26" s="14">
        <v>0</v>
      </c>
      <c r="Q26" s="14">
        <v>0</v>
      </c>
      <c r="R26" s="14">
        <v>0</v>
      </c>
      <c r="S26" s="152">
        <v>0</v>
      </c>
      <c r="T26" s="152">
        <v>0</v>
      </c>
      <c r="U26" s="152">
        <v>6</v>
      </c>
      <c r="V26" s="152">
        <v>0</v>
      </c>
      <c r="W26" s="153">
        <v>0</v>
      </c>
      <c r="X26" s="152">
        <v>0</v>
      </c>
      <c r="Y26" s="152">
        <v>66</v>
      </c>
      <c r="Z26" s="126">
        <f t="shared" si="19"/>
        <v>0</v>
      </c>
      <c r="AA26" s="15">
        <f t="shared" si="19"/>
        <v>0</v>
      </c>
      <c r="AB26" s="15">
        <f t="shared" si="19"/>
        <v>0</v>
      </c>
      <c r="AC26" s="15">
        <f t="shared" si="19"/>
        <v>0</v>
      </c>
      <c r="AD26" s="15">
        <f t="shared" si="19"/>
        <v>0</v>
      </c>
      <c r="AE26" s="15">
        <f t="shared" si="19"/>
        <v>0</v>
      </c>
      <c r="AF26" s="15">
        <f t="shared" si="19"/>
        <v>0</v>
      </c>
      <c r="AG26" s="15">
        <f t="shared" si="19"/>
        <v>0</v>
      </c>
      <c r="AH26" s="15">
        <f t="shared" si="19"/>
        <v>0</v>
      </c>
      <c r="AI26" s="15">
        <f t="shared" si="19"/>
        <v>0</v>
      </c>
      <c r="AJ26" s="15">
        <f t="shared" si="19"/>
        <v>0</v>
      </c>
      <c r="AK26" s="126">
        <f t="shared" si="20"/>
        <v>0</v>
      </c>
      <c r="AL26" s="15">
        <f t="shared" si="20"/>
        <v>0</v>
      </c>
      <c r="AM26" s="15">
        <f t="shared" si="20"/>
        <v>0</v>
      </c>
      <c r="AN26" s="15">
        <f t="shared" si="20"/>
        <v>0</v>
      </c>
      <c r="AO26" s="15">
        <f t="shared" si="20"/>
        <v>0</v>
      </c>
      <c r="AP26" s="15">
        <f t="shared" si="20"/>
        <v>0</v>
      </c>
      <c r="AQ26" s="15">
        <f t="shared" si="20"/>
        <v>0</v>
      </c>
      <c r="AR26" s="15">
        <f t="shared" si="20"/>
        <v>0</v>
      </c>
      <c r="AS26" s="15">
        <f t="shared" si="20"/>
        <v>0</v>
      </c>
      <c r="AT26" s="15">
        <f t="shared" si="20"/>
        <v>0</v>
      </c>
      <c r="AU26" s="15">
        <f t="shared" si="20"/>
        <v>0</v>
      </c>
      <c r="AV26" s="126">
        <f t="shared" si="21"/>
        <v>0</v>
      </c>
      <c r="AW26" s="15">
        <f t="shared" si="21"/>
        <v>0</v>
      </c>
      <c r="AX26" s="15">
        <f t="shared" si="21"/>
        <v>0</v>
      </c>
      <c r="AY26" s="15">
        <f t="shared" si="21"/>
        <v>0</v>
      </c>
      <c r="AZ26" s="15">
        <f t="shared" si="21"/>
        <v>0</v>
      </c>
      <c r="BA26" s="15">
        <f t="shared" si="21"/>
        <v>0</v>
      </c>
      <c r="BB26" s="15">
        <f t="shared" si="21"/>
        <v>0</v>
      </c>
      <c r="BC26" s="15">
        <f t="shared" si="21"/>
        <v>0</v>
      </c>
      <c r="BD26" s="15">
        <f t="shared" si="21"/>
        <v>0</v>
      </c>
      <c r="BE26" s="15">
        <f t="shared" si="21"/>
        <v>0</v>
      </c>
      <c r="BF26" s="15">
        <f t="shared" si="21"/>
        <v>0</v>
      </c>
    </row>
    <row r="27" spans="1:58" s="1" customFormat="1" x14ac:dyDescent="0.25">
      <c r="A27" s="11" t="s">
        <v>87</v>
      </c>
      <c r="B27" s="47" t="s">
        <v>134</v>
      </c>
      <c r="C27" s="51" t="s">
        <v>66</v>
      </c>
      <c r="D27" s="148">
        <v>0</v>
      </c>
      <c r="E27" s="34">
        <v>68</v>
      </c>
      <c r="F27" s="56">
        <v>6</v>
      </c>
      <c r="G27" s="11">
        <f t="shared" si="2"/>
        <v>62</v>
      </c>
      <c r="H27" s="14">
        <v>6</v>
      </c>
      <c r="I27" s="56">
        <v>3</v>
      </c>
      <c r="J27" s="14">
        <v>3</v>
      </c>
      <c r="K27" s="14">
        <v>0</v>
      </c>
      <c r="L27" s="14">
        <v>0</v>
      </c>
      <c r="M27" s="14">
        <v>0</v>
      </c>
      <c r="N27" s="14">
        <v>0</v>
      </c>
      <c r="O27" s="119">
        <v>68</v>
      </c>
      <c r="P27" s="14">
        <v>0</v>
      </c>
      <c r="Q27" s="14">
        <v>0</v>
      </c>
      <c r="R27" s="14">
        <v>0</v>
      </c>
      <c r="S27" s="152">
        <v>0</v>
      </c>
      <c r="T27" s="152">
        <v>0</v>
      </c>
      <c r="U27" s="152">
        <v>6</v>
      </c>
      <c r="V27" s="152">
        <v>0</v>
      </c>
      <c r="W27" s="153">
        <v>0</v>
      </c>
      <c r="X27" s="152">
        <v>0</v>
      </c>
      <c r="Y27" s="152">
        <v>62</v>
      </c>
      <c r="Z27" s="126">
        <f t="shared" ref="Z27:BF27" si="22">Z18</f>
        <v>0</v>
      </c>
      <c r="AA27" s="15">
        <f t="shared" si="22"/>
        <v>0</v>
      </c>
      <c r="AB27" s="15">
        <f t="shared" si="22"/>
        <v>0</v>
      </c>
      <c r="AC27" s="15">
        <f t="shared" si="22"/>
        <v>0</v>
      </c>
      <c r="AD27" s="15">
        <f t="shared" si="22"/>
        <v>0</v>
      </c>
      <c r="AE27" s="15">
        <f t="shared" si="22"/>
        <v>0</v>
      </c>
      <c r="AF27" s="15">
        <f t="shared" si="22"/>
        <v>0</v>
      </c>
      <c r="AG27" s="15">
        <f t="shared" si="22"/>
        <v>0</v>
      </c>
      <c r="AH27" s="15">
        <f t="shared" si="22"/>
        <v>0</v>
      </c>
      <c r="AI27" s="15">
        <f t="shared" si="22"/>
        <v>0</v>
      </c>
      <c r="AJ27" s="15">
        <f t="shared" si="22"/>
        <v>0</v>
      </c>
      <c r="AK27" s="126">
        <f t="shared" si="22"/>
        <v>0</v>
      </c>
      <c r="AL27" s="15">
        <f t="shared" si="22"/>
        <v>0</v>
      </c>
      <c r="AM27" s="15">
        <f t="shared" si="22"/>
        <v>0</v>
      </c>
      <c r="AN27" s="15">
        <f t="shared" si="22"/>
        <v>0</v>
      </c>
      <c r="AO27" s="15">
        <f t="shared" si="22"/>
        <v>0</v>
      </c>
      <c r="AP27" s="15">
        <f t="shared" si="22"/>
        <v>0</v>
      </c>
      <c r="AQ27" s="15">
        <f t="shared" si="22"/>
        <v>0</v>
      </c>
      <c r="AR27" s="15">
        <f t="shared" si="22"/>
        <v>0</v>
      </c>
      <c r="AS27" s="15">
        <f t="shared" si="22"/>
        <v>0</v>
      </c>
      <c r="AT27" s="15">
        <f t="shared" si="22"/>
        <v>0</v>
      </c>
      <c r="AU27" s="15">
        <f t="shared" si="22"/>
        <v>0</v>
      </c>
      <c r="AV27" s="126">
        <f t="shared" si="22"/>
        <v>0</v>
      </c>
      <c r="AW27" s="15">
        <f t="shared" si="22"/>
        <v>0</v>
      </c>
      <c r="AX27" s="15">
        <f t="shared" si="22"/>
        <v>0</v>
      </c>
      <c r="AY27" s="15">
        <f t="shared" si="22"/>
        <v>0</v>
      </c>
      <c r="AZ27" s="15">
        <f t="shared" si="22"/>
        <v>0</v>
      </c>
      <c r="BA27" s="15">
        <f t="shared" si="22"/>
        <v>0</v>
      </c>
      <c r="BB27" s="15">
        <f t="shared" si="22"/>
        <v>0</v>
      </c>
      <c r="BC27" s="15">
        <f t="shared" si="22"/>
        <v>0</v>
      </c>
      <c r="BD27" s="15">
        <f t="shared" si="22"/>
        <v>0</v>
      </c>
      <c r="BE27" s="15">
        <f t="shared" si="22"/>
        <v>0</v>
      </c>
      <c r="BF27" s="15">
        <f t="shared" si="22"/>
        <v>0</v>
      </c>
    </row>
    <row r="28" spans="1:58" s="1" customFormat="1" x14ac:dyDescent="0.25">
      <c r="A28" s="11"/>
      <c r="B28" s="47" t="s">
        <v>127</v>
      </c>
      <c r="C28" s="51" t="s">
        <v>66</v>
      </c>
      <c r="D28" s="148">
        <v>0</v>
      </c>
      <c r="E28" s="34">
        <v>32</v>
      </c>
      <c r="F28" s="56">
        <v>8</v>
      </c>
      <c r="G28" s="11">
        <f t="shared" si="2"/>
        <v>24</v>
      </c>
      <c r="H28" s="14">
        <v>8</v>
      </c>
      <c r="I28" s="56">
        <v>4</v>
      </c>
      <c r="J28" s="14">
        <v>4</v>
      </c>
      <c r="K28" s="14">
        <v>0</v>
      </c>
      <c r="L28" s="14">
        <v>0</v>
      </c>
      <c r="M28" s="14">
        <v>0</v>
      </c>
      <c r="N28" s="14">
        <v>0</v>
      </c>
      <c r="O28" s="119">
        <v>32</v>
      </c>
      <c r="P28" s="14">
        <v>4</v>
      </c>
      <c r="Q28" s="14">
        <v>0</v>
      </c>
      <c r="R28" s="14">
        <v>0</v>
      </c>
      <c r="S28" s="152">
        <v>0</v>
      </c>
      <c r="T28" s="152">
        <v>12</v>
      </c>
      <c r="U28" s="152">
        <v>4</v>
      </c>
      <c r="V28" s="152">
        <v>0</v>
      </c>
      <c r="W28" s="153">
        <v>0</v>
      </c>
      <c r="X28" s="152">
        <v>0</v>
      </c>
      <c r="Y28" s="152">
        <v>12</v>
      </c>
      <c r="Z28" s="126">
        <f t="shared" ref="Z28:BF28" si="23">Z19</f>
        <v>0</v>
      </c>
      <c r="AA28" s="15">
        <f t="shared" si="23"/>
        <v>0</v>
      </c>
      <c r="AB28" s="15">
        <f t="shared" si="23"/>
        <v>0</v>
      </c>
      <c r="AC28" s="15">
        <f t="shared" si="23"/>
        <v>0</v>
      </c>
      <c r="AD28" s="15">
        <f t="shared" si="23"/>
        <v>0</v>
      </c>
      <c r="AE28" s="15">
        <f t="shared" si="23"/>
        <v>0</v>
      </c>
      <c r="AF28" s="15">
        <f t="shared" si="23"/>
        <v>0</v>
      </c>
      <c r="AG28" s="15">
        <f t="shared" si="23"/>
        <v>0</v>
      </c>
      <c r="AH28" s="15">
        <f t="shared" si="23"/>
        <v>0</v>
      </c>
      <c r="AI28" s="15">
        <f t="shared" si="23"/>
        <v>0</v>
      </c>
      <c r="AJ28" s="15">
        <f t="shared" si="23"/>
        <v>0</v>
      </c>
      <c r="AK28" s="126">
        <f t="shared" si="23"/>
        <v>0</v>
      </c>
      <c r="AL28" s="15">
        <f t="shared" si="23"/>
        <v>0</v>
      </c>
      <c r="AM28" s="15">
        <f t="shared" si="23"/>
        <v>0</v>
      </c>
      <c r="AN28" s="15">
        <f t="shared" si="23"/>
        <v>0</v>
      </c>
      <c r="AO28" s="15">
        <f t="shared" si="23"/>
        <v>0</v>
      </c>
      <c r="AP28" s="15">
        <f t="shared" si="23"/>
        <v>0</v>
      </c>
      <c r="AQ28" s="15">
        <f t="shared" si="23"/>
        <v>0</v>
      </c>
      <c r="AR28" s="15">
        <f t="shared" si="23"/>
        <v>0</v>
      </c>
      <c r="AS28" s="15">
        <f t="shared" si="23"/>
        <v>0</v>
      </c>
      <c r="AT28" s="15">
        <f t="shared" si="23"/>
        <v>0</v>
      </c>
      <c r="AU28" s="15">
        <f t="shared" si="23"/>
        <v>0</v>
      </c>
      <c r="AV28" s="126">
        <f t="shared" si="23"/>
        <v>0</v>
      </c>
      <c r="AW28" s="15">
        <f t="shared" si="23"/>
        <v>0</v>
      </c>
      <c r="AX28" s="15">
        <f t="shared" si="23"/>
        <v>0</v>
      </c>
      <c r="AY28" s="15">
        <f t="shared" si="23"/>
        <v>0</v>
      </c>
      <c r="AZ28" s="15">
        <f t="shared" si="23"/>
        <v>0</v>
      </c>
      <c r="BA28" s="15">
        <f t="shared" si="23"/>
        <v>0</v>
      </c>
      <c r="BB28" s="15">
        <f t="shared" si="23"/>
        <v>0</v>
      </c>
      <c r="BC28" s="15">
        <f t="shared" si="23"/>
        <v>0</v>
      </c>
      <c r="BD28" s="15">
        <f t="shared" si="23"/>
        <v>0</v>
      </c>
      <c r="BE28" s="15">
        <f t="shared" si="23"/>
        <v>0</v>
      </c>
      <c r="BF28" s="15">
        <f t="shared" si="23"/>
        <v>0</v>
      </c>
    </row>
    <row r="29" spans="1:58" s="157" customFormat="1" ht="42.75" customHeight="1" x14ac:dyDescent="0.25">
      <c r="A29" s="178" t="s">
        <v>140</v>
      </c>
      <c r="B29" s="178" t="s">
        <v>137</v>
      </c>
      <c r="C29" s="159" t="s">
        <v>162</v>
      </c>
      <c r="D29" s="159">
        <v>0</v>
      </c>
      <c r="E29" s="159">
        <v>452</v>
      </c>
      <c r="F29" s="159">
        <v>66</v>
      </c>
      <c r="G29" s="159">
        <v>386</v>
      </c>
      <c r="H29" s="159">
        <v>60</v>
      </c>
      <c r="I29" s="159">
        <v>20</v>
      </c>
      <c r="J29" s="159">
        <v>34</v>
      </c>
      <c r="K29" s="159">
        <v>0</v>
      </c>
      <c r="L29" s="159">
        <v>0</v>
      </c>
      <c r="M29" s="159">
        <v>4</v>
      </c>
      <c r="N29" s="159">
        <v>12</v>
      </c>
      <c r="O29" s="159">
        <v>0</v>
      </c>
      <c r="P29" s="159">
        <v>0</v>
      </c>
      <c r="Q29" s="159">
        <v>0</v>
      </c>
      <c r="R29" s="159">
        <v>0</v>
      </c>
      <c r="S29" s="159">
        <v>0</v>
      </c>
      <c r="T29" s="159">
        <v>0</v>
      </c>
      <c r="U29" s="159">
        <v>0</v>
      </c>
      <c r="V29" s="159">
        <v>0</v>
      </c>
      <c r="W29" s="159">
        <v>0</v>
      </c>
      <c r="X29" s="159">
        <v>0</v>
      </c>
      <c r="Y29" s="159">
        <v>0</v>
      </c>
      <c r="Z29" s="159">
        <v>0</v>
      </c>
      <c r="AA29" s="159">
        <v>0</v>
      </c>
      <c r="AB29" s="159">
        <v>0</v>
      </c>
      <c r="AC29" s="159">
        <v>0</v>
      </c>
      <c r="AD29" s="159">
        <v>0</v>
      </c>
      <c r="AE29" s="159">
        <v>0</v>
      </c>
      <c r="AF29" s="159">
        <v>0</v>
      </c>
      <c r="AG29" s="159">
        <v>0</v>
      </c>
      <c r="AH29" s="159">
        <v>0</v>
      </c>
      <c r="AI29" s="159">
        <v>0</v>
      </c>
      <c r="AJ29" s="159">
        <v>0</v>
      </c>
      <c r="AK29" s="159">
        <v>128</v>
      </c>
      <c r="AL29" s="159">
        <v>22</v>
      </c>
      <c r="AM29" s="159">
        <v>0</v>
      </c>
      <c r="AN29" s="159">
        <v>0</v>
      </c>
      <c r="AO29" s="159">
        <v>0</v>
      </c>
      <c r="AP29" s="159">
        <v>106</v>
      </c>
      <c r="AQ29" s="159">
        <v>0</v>
      </c>
      <c r="AR29" s="159">
        <v>0</v>
      </c>
      <c r="AS29" s="159">
        <v>0</v>
      </c>
      <c r="AT29" s="159">
        <v>0</v>
      </c>
      <c r="AU29" s="159">
        <v>0</v>
      </c>
      <c r="AV29" s="159">
        <v>324</v>
      </c>
      <c r="AW29" s="159">
        <v>28</v>
      </c>
      <c r="AX29" s="159">
        <v>0</v>
      </c>
      <c r="AY29" s="159">
        <v>0</v>
      </c>
      <c r="AZ29" s="159">
        <v>0</v>
      </c>
      <c r="BA29" s="159">
        <v>220</v>
      </c>
      <c r="BB29" s="159">
        <v>16</v>
      </c>
      <c r="BC29" s="159">
        <v>0</v>
      </c>
      <c r="BD29" s="159">
        <v>0</v>
      </c>
      <c r="BE29" s="159">
        <v>0</v>
      </c>
      <c r="BF29" s="159">
        <v>60</v>
      </c>
    </row>
    <row r="30" spans="1:58" s="157" customFormat="1" ht="19.5" customHeight="1" x14ac:dyDescent="0.25">
      <c r="A30" s="178"/>
      <c r="B30" s="178" t="s">
        <v>144</v>
      </c>
      <c r="C30" s="159" t="s">
        <v>162</v>
      </c>
      <c r="D30" s="159">
        <v>0</v>
      </c>
      <c r="E30" s="159">
        <f t="shared" ref="E30:AJ30" si="24">E29</f>
        <v>452</v>
      </c>
      <c r="F30" s="183">
        <f t="shared" si="24"/>
        <v>66</v>
      </c>
      <c r="G30" s="183">
        <f t="shared" si="24"/>
        <v>386</v>
      </c>
      <c r="H30" s="159">
        <f t="shared" si="24"/>
        <v>60</v>
      </c>
      <c r="I30" s="159">
        <f t="shared" si="24"/>
        <v>20</v>
      </c>
      <c r="J30" s="159">
        <f t="shared" si="24"/>
        <v>34</v>
      </c>
      <c r="K30" s="159">
        <f t="shared" si="24"/>
        <v>0</v>
      </c>
      <c r="L30" s="159">
        <f t="shared" si="24"/>
        <v>0</v>
      </c>
      <c r="M30" s="159">
        <f t="shared" si="24"/>
        <v>4</v>
      </c>
      <c r="N30" s="159">
        <f t="shared" si="24"/>
        <v>12</v>
      </c>
      <c r="O30" s="159">
        <f t="shared" si="24"/>
        <v>0</v>
      </c>
      <c r="P30" s="159">
        <f t="shared" si="24"/>
        <v>0</v>
      </c>
      <c r="Q30" s="159">
        <f t="shared" si="24"/>
        <v>0</v>
      </c>
      <c r="R30" s="159">
        <f t="shared" si="24"/>
        <v>0</v>
      </c>
      <c r="S30" s="159">
        <f t="shared" si="24"/>
        <v>0</v>
      </c>
      <c r="T30" s="159">
        <f t="shared" si="24"/>
        <v>0</v>
      </c>
      <c r="U30" s="159">
        <f t="shared" si="24"/>
        <v>0</v>
      </c>
      <c r="V30" s="159">
        <f t="shared" si="24"/>
        <v>0</v>
      </c>
      <c r="W30" s="183">
        <f t="shared" si="24"/>
        <v>0</v>
      </c>
      <c r="X30" s="159">
        <f t="shared" si="24"/>
        <v>0</v>
      </c>
      <c r="Y30" s="159">
        <f t="shared" si="24"/>
        <v>0</v>
      </c>
      <c r="Z30" s="159">
        <f t="shared" si="24"/>
        <v>0</v>
      </c>
      <c r="AA30" s="159">
        <f t="shared" si="24"/>
        <v>0</v>
      </c>
      <c r="AB30" s="159">
        <f t="shared" si="24"/>
        <v>0</v>
      </c>
      <c r="AC30" s="159">
        <f t="shared" si="24"/>
        <v>0</v>
      </c>
      <c r="AD30" s="159">
        <f t="shared" si="24"/>
        <v>0</v>
      </c>
      <c r="AE30" s="159">
        <f t="shared" si="24"/>
        <v>0</v>
      </c>
      <c r="AF30" s="159">
        <f t="shared" si="24"/>
        <v>0</v>
      </c>
      <c r="AG30" s="159">
        <f t="shared" si="24"/>
        <v>0</v>
      </c>
      <c r="AH30" s="159">
        <f t="shared" si="24"/>
        <v>0</v>
      </c>
      <c r="AI30" s="159">
        <f t="shared" si="24"/>
        <v>0</v>
      </c>
      <c r="AJ30" s="159">
        <f t="shared" si="24"/>
        <v>0</v>
      </c>
      <c r="AK30" s="159">
        <f t="shared" ref="AK30:BF30" si="25">AK29</f>
        <v>128</v>
      </c>
      <c r="AL30" s="159">
        <f t="shared" si="25"/>
        <v>22</v>
      </c>
      <c r="AM30" s="159">
        <f t="shared" si="25"/>
        <v>0</v>
      </c>
      <c r="AN30" s="159">
        <f t="shared" si="25"/>
        <v>0</v>
      </c>
      <c r="AO30" s="159">
        <f t="shared" si="25"/>
        <v>0</v>
      </c>
      <c r="AP30" s="159">
        <f t="shared" si="25"/>
        <v>106</v>
      </c>
      <c r="AQ30" s="159">
        <f t="shared" si="25"/>
        <v>0</v>
      </c>
      <c r="AR30" s="159">
        <f t="shared" si="25"/>
        <v>0</v>
      </c>
      <c r="AS30" s="159">
        <f t="shared" si="25"/>
        <v>0</v>
      </c>
      <c r="AT30" s="159">
        <f t="shared" si="25"/>
        <v>0</v>
      </c>
      <c r="AU30" s="159">
        <f t="shared" si="25"/>
        <v>0</v>
      </c>
      <c r="AV30" s="159">
        <f t="shared" si="25"/>
        <v>324</v>
      </c>
      <c r="AW30" s="159">
        <f t="shared" si="25"/>
        <v>28</v>
      </c>
      <c r="AX30" s="159">
        <f t="shared" si="25"/>
        <v>0</v>
      </c>
      <c r="AY30" s="159">
        <f t="shared" si="25"/>
        <v>0</v>
      </c>
      <c r="AZ30" s="159">
        <f t="shared" si="25"/>
        <v>0</v>
      </c>
      <c r="BA30" s="159">
        <f t="shared" si="25"/>
        <v>220</v>
      </c>
      <c r="BB30" s="159">
        <f t="shared" si="25"/>
        <v>16</v>
      </c>
      <c r="BC30" s="159">
        <f t="shared" si="25"/>
        <v>0</v>
      </c>
      <c r="BD30" s="159">
        <f t="shared" si="25"/>
        <v>0</v>
      </c>
      <c r="BE30" s="159">
        <f t="shared" si="25"/>
        <v>0</v>
      </c>
      <c r="BF30" s="159">
        <f t="shared" si="25"/>
        <v>60</v>
      </c>
    </row>
    <row r="31" spans="1:58" x14ac:dyDescent="0.25">
      <c r="A31" s="17" t="s">
        <v>145</v>
      </c>
      <c r="B31" s="18" t="s">
        <v>138</v>
      </c>
      <c r="C31" s="19" t="s">
        <v>163</v>
      </c>
      <c r="D31" s="40">
        <v>0</v>
      </c>
      <c r="E31" s="21">
        <v>48</v>
      </c>
      <c r="F31" s="20">
        <v>10</v>
      </c>
      <c r="G31" s="20">
        <v>38</v>
      </c>
      <c r="H31" s="21">
        <v>10</v>
      </c>
      <c r="I31" s="41">
        <v>8</v>
      </c>
      <c r="J31" s="21">
        <v>2</v>
      </c>
      <c r="K31" s="34">
        <v>0</v>
      </c>
      <c r="L31" s="34">
        <v>0</v>
      </c>
      <c r="M31" s="21">
        <v>0</v>
      </c>
      <c r="N31" s="21">
        <v>0</v>
      </c>
      <c r="O31" s="121">
        <v>0</v>
      </c>
      <c r="P31" s="21">
        <v>0</v>
      </c>
      <c r="Q31" s="21">
        <v>0</v>
      </c>
      <c r="R31" s="21">
        <v>0</v>
      </c>
      <c r="S31" s="22">
        <v>0</v>
      </c>
      <c r="T31" s="22">
        <v>0</v>
      </c>
      <c r="U31" s="22">
        <v>0</v>
      </c>
      <c r="V31" s="22">
        <v>0</v>
      </c>
      <c r="W31" s="23">
        <v>0</v>
      </c>
      <c r="X31" s="22">
        <v>0</v>
      </c>
      <c r="Y31" s="22">
        <v>0</v>
      </c>
      <c r="Z31" s="122">
        <v>0</v>
      </c>
      <c r="AA31" s="22">
        <v>0</v>
      </c>
      <c r="AB31" s="22">
        <v>0</v>
      </c>
      <c r="AC31" s="22">
        <v>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J31" s="22">
        <v>0</v>
      </c>
      <c r="AK31" s="122">
        <v>48</v>
      </c>
      <c r="AL31" s="22">
        <v>10</v>
      </c>
      <c r="AM31" s="22">
        <v>0</v>
      </c>
      <c r="AN31" s="22">
        <v>0</v>
      </c>
      <c r="AO31" s="22">
        <v>0</v>
      </c>
      <c r="AP31" s="22">
        <v>106</v>
      </c>
      <c r="AQ31" s="22">
        <v>0</v>
      </c>
      <c r="AR31" s="22">
        <v>0</v>
      </c>
      <c r="AS31" s="22">
        <v>0</v>
      </c>
      <c r="AT31" s="22">
        <v>0</v>
      </c>
      <c r="AU31" s="22">
        <v>0</v>
      </c>
      <c r="AV31" s="122">
        <v>0</v>
      </c>
      <c r="AW31" s="22">
        <v>0</v>
      </c>
      <c r="AX31" s="22">
        <v>0</v>
      </c>
      <c r="AY31" s="22">
        <v>0</v>
      </c>
      <c r="AZ31" s="22">
        <v>0</v>
      </c>
      <c r="BA31" s="22">
        <v>0</v>
      </c>
      <c r="BB31" s="22">
        <v>0</v>
      </c>
      <c r="BC31" s="22">
        <v>0</v>
      </c>
      <c r="BD31" s="22">
        <v>0</v>
      </c>
      <c r="BE31" s="22">
        <v>0</v>
      </c>
      <c r="BF31" s="22">
        <v>0</v>
      </c>
    </row>
    <row r="32" spans="1:58" ht="30" x14ac:dyDescent="0.25">
      <c r="A32" s="17" t="s">
        <v>141</v>
      </c>
      <c r="B32" s="18" t="s">
        <v>139</v>
      </c>
      <c r="C32" s="24" t="s">
        <v>164</v>
      </c>
      <c r="D32" s="31">
        <v>0</v>
      </c>
      <c r="E32" s="21">
        <v>136</v>
      </c>
      <c r="F32" s="20">
        <v>26</v>
      </c>
      <c r="G32" s="20">
        <v>110</v>
      </c>
      <c r="H32" s="21">
        <v>26</v>
      </c>
      <c r="I32" s="21">
        <v>0</v>
      </c>
      <c r="J32" s="41">
        <v>26</v>
      </c>
      <c r="K32" s="34">
        <v>0</v>
      </c>
      <c r="L32" s="34">
        <v>0</v>
      </c>
      <c r="M32" s="21">
        <v>0</v>
      </c>
      <c r="N32" s="21">
        <v>0</v>
      </c>
      <c r="O32" s="121">
        <v>0</v>
      </c>
      <c r="P32" s="21">
        <v>0</v>
      </c>
      <c r="Q32" s="21">
        <v>0</v>
      </c>
      <c r="R32" s="21">
        <v>0</v>
      </c>
      <c r="S32" s="22">
        <v>0</v>
      </c>
      <c r="T32" s="22">
        <v>0</v>
      </c>
      <c r="U32" s="22">
        <v>0</v>
      </c>
      <c r="V32" s="22">
        <v>0</v>
      </c>
      <c r="W32" s="23">
        <v>0</v>
      </c>
      <c r="X32" s="22">
        <v>0</v>
      </c>
      <c r="Y32" s="22">
        <v>0</v>
      </c>
      <c r="Z32" s="1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22">
        <v>0</v>
      </c>
      <c r="AG32" s="22">
        <v>0</v>
      </c>
      <c r="AH32" s="22">
        <v>0</v>
      </c>
      <c r="AI32" s="22">
        <v>0</v>
      </c>
      <c r="AJ32" s="22">
        <v>0</v>
      </c>
      <c r="AK32" s="122">
        <v>0</v>
      </c>
      <c r="AL32" s="22">
        <v>0</v>
      </c>
      <c r="AM32" s="22">
        <v>0</v>
      </c>
      <c r="AN32" s="22">
        <v>0</v>
      </c>
      <c r="AO32" s="22">
        <v>0</v>
      </c>
      <c r="AP32" s="22">
        <v>0</v>
      </c>
      <c r="AQ32" s="22">
        <v>0</v>
      </c>
      <c r="AR32" s="22">
        <v>0</v>
      </c>
      <c r="AS32" s="22">
        <v>0</v>
      </c>
      <c r="AT32" s="22">
        <v>0</v>
      </c>
      <c r="AU32" s="22">
        <v>0</v>
      </c>
      <c r="AV32" s="122">
        <v>136</v>
      </c>
      <c r="AW32" s="22">
        <v>10</v>
      </c>
      <c r="AX32" s="22">
        <v>0</v>
      </c>
      <c r="AY32" s="22">
        <v>0</v>
      </c>
      <c r="AZ32" s="22">
        <v>0</v>
      </c>
      <c r="BA32" s="22">
        <v>50</v>
      </c>
      <c r="BB32" s="22">
        <v>16</v>
      </c>
      <c r="BC32" s="22">
        <v>0</v>
      </c>
      <c r="BD32" s="22">
        <v>0</v>
      </c>
      <c r="BE32" s="22">
        <v>0</v>
      </c>
      <c r="BF32" s="22">
        <v>60</v>
      </c>
    </row>
    <row r="33" spans="1:58" s="1" customFormat="1" x14ac:dyDescent="0.25">
      <c r="A33" s="17" t="s">
        <v>142</v>
      </c>
      <c r="B33" s="18" t="s">
        <v>32</v>
      </c>
      <c r="C33" s="19" t="s">
        <v>165</v>
      </c>
      <c r="D33" s="40">
        <v>0</v>
      </c>
      <c r="E33" s="21">
        <v>68</v>
      </c>
      <c r="F33" s="20">
        <v>12</v>
      </c>
      <c r="G33" s="20">
        <v>56</v>
      </c>
      <c r="H33" s="21">
        <v>8</v>
      </c>
      <c r="I33" s="21">
        <v>4</v>
      </c>
      <c r="J33" s="21">
        <v>0</v>
      </c>
      <c r="K33" s="34">
        <v>0</v>
      </c>
      <c r="L33" s="34">
        <v>0</v>
      </c>
      <c r="M33" s="21">
        <v>0</v>
      </c>
      <c r="N33" s="21">
        <v>0</v>
      </c>
      <c r="O33" s="121">
        <v>0</v>
      </c>
      <c r="P33" s="21">
        <f t="shared" ref="P33:AU33" si="26">P32</f>
        <v>0</v>
      </c>
      <c r="Q33" s="21">
        <f t="shared" si="26"/>
        <v>0</v>
      </c>
      <c r="R33" s="21">
        <f t="shared" si="26"/>
        <v>0</v>
      </c>
      <c r="S33" s="22">
        <f t="shared" si="26"/>
        <v>0</v>
      </c>
      <c r="T33" s="22">
        <f t="shared" si="26"/>
        <v>0</v>
      </c>
      <c r="U33" s="22">
        <f t="shared" si="26"/>
        <v>0</v>
      </c>
      <c r="V33" s="22">
        <f t="shared" si="26"/>
        <v>0</v>
      </c>
      <c r="W33" s="23">
        <f t="shared" si="26"/>
        <v>0</v>
      </c>
      <c r="X33" s="22">
        <f t="shared" si="26"/>
        <v>0</v>
      </c>
      <c r="Y33" s="22">
        <f t="shared" si="26"/>
        <v>0</v>
      </c>
      <c r="Z33" s="122">
        <f t="shared" si="26"/>
        <v>0</v>
      </c>
      <c r="AA33" s="22">
        <f t="shared" si="26"/>
        <v>0</v>
      </c>
      <c r="AB33" s="22">
        <f t="shared" si="26"/>
        <v>0</v>
      </c>
      <c r="AC33" s="22">
        <f t="shared" si="26"/>
        <v>0</v>
      </c>
      <c r="AD33" s="22">
        <f t="shared" si="26"/>
        <v>0</v>
      </c>
      <c r="AE33" s="22">
        <f t="shared" si="26"/>
        <v>0</v>
      </c>
      <c r="AF33" s="22">
        <f t="shared" si="26"/>
        <v>0</v>
      </c>
      <c r="AG33" s="22">
        <f t="shared" si="26"/>
        <v>0</v>
      </c>
      <c r="AH33" s="22">
        <f t="shared" si="26"/>
        <v>0</v>
      </c>
      <c r="AI33" s="22">
        <f t="shared" si="26"/>
        <v>0</v>
      </c>
      <c r="AJ33" s="22">
        <f t="shared" si="26"/>
        <v>0</v>
      </c>
      <c r="AK33" s="122">
        <f t="shared" si="26"/>
        <v>0</v>
      </c>
      <c r="AL33" s="22">
        <f t="shared" si="26"/>
        <v>0</v>
      </c>
      <c r="AM33" s="22">
        <f t="shared" si="26"/>
        <v>0</v>
      </c>
      <c r="AN33" s="22">
        <f t="shared" si="26"/>
        <v>0</v>
      </c>
      <c r="AO33" s="22">
        <f t="shared" si="26"/>
        <v>0</v>
      </c>
      <c r="AP33" s="22">
        <f t="shared" si="26"/>
        <v>0</v>
      </c>
      <c r="AQ33" s="22">
        <f t="shared" si="26"/>
        <v>0</v>
      </c>
      <c r="AR33" s="22">
        <f t="shared" si="26"/>
        <v>0</v>
      </c>
      <c r="AS33" s="22">
        <f t="shared" si="26"/>
        <v>0</v>
      </c>
      <c r="AT33" s="22">
        <f t="shared" si="26"/>
        <v>0</v>
      </c>
      <c r="AU33" s="22">
        <f t="shared" si="26"/>
        <v>0</v>
      </c>
      <c r="AV33" s="122">
        <v>68</v>
      </c>
      <c r="AW33" s="22">
        <v>12</v>
      </c>
      <c r="AX33" s="22">
        <v>0</v>
      </c>
      <c r="AY33" s="22">
        <v>0</v>
      </c>
      <c r="AZ33" s="22">
        <v>0</v>
      </c>
      <c r="BA33" s="22">
        <v>56</v>
      </c>
      <c r="BB33" s="22">
        <v>0</v>
      </c>
      <c r="BC33" s="22">
        <v>0</v>
      </c>
      <c r="BD33" s="22">
        <v>0</v>
      </c>
      <c r="BE33" s="22">
        <v>0</v>
      </c>
      <c r="BF33" s="22">
        <v>0</v>
      </c>
    </row>
    <row r="34" spans="1:58" s="1" customFormat="1" x14ac:dyDescent="0.25">
      <c r="A34" s="17" t="s">
        <v>146</v>
      </c>
      <c r="B34" s="18" t="s">
        <v>7</v>
      </c>
      <c r="C34" s="19" t="s">
        <v>166</v>
      </c>
      <c r="D34" s="40">
        <v>0</v>
      </c>
      <c r="E34" s="21">
        <v>120</v>
      </c>
      <c r="F34" s="20">
        <v>6</v>
      </c>
      <c r="G34" s="20">
        <v>114</v>
      </c>
      <c r="H34" s="21">
        <v>4</v>
      </c>
      <c r="I34" s="21">
        <v>2</v>
      </c>
      <c r="J34" s="21">
        <f t="shared" ref="J34:AU34" si="27">J33</f>
        <v>0</v>
      </c>
      <c r="K34" s="34">
        <f t="shared" si="27"/>
        <v>0</v>
      </c>
      <c r="L34" s="34">
        <f t="shared" si="27"/>
        <v>0</v>
      </c>
      <c r="M34" s="21">
        <f t="shared" si="27"/>
        <v>0</v>
      </c>
      <c r="N34" s="21">
        <f t="shared" si="27"/>
        <v>0</v>
      </c>
      <c r="O34" s="121">
        <f t="shared" si="27"/>
        <v>0</v>
      </c>
      <c r="P34" s="21">
        <f t="shared" si="27"/>
        <v>0</v>
      </c>
      <c r="Q34" s="21">
        <f t="shared" si="27"/>
        <v>0</v>
      </c>
      <c r="R34" s="21">
        <f t="shared" si="27"/>
        <v>0</v>
      </c>
      <c r="S34" s="22">
        <f t="shared" si="27"/>
        <v>0</v>
      </c>
      <c r="T34" s="22">
        <f t="shared" si="27"/>
        <v>0</v>
      </c>
      <c r="U34" s="22">
        <f t="shared" si="27"/>
        <v>0</v>
      </c>
      <c r="V34" s="22">
        <f t="shared" si="27"/>
        <v>0</v>
      </c>
      <c r="W34" s="23">
        <f t="shared" si="27"/>
        <v>0</v>
      </c>
      <c r="X34" s="22">
        <f t="shared" si="27"/>
        <v>0</v>
      </c>
      <c r="Y34" s="22">
        <f t="shared" si="27"/>
        <v>0</v>
      </c>
      <c r="Z34" s="122">
        <f t="shared" si="27"/>
        <v>0</v>
      </c>
      <c r="AA34" s="22">
        <f t="shared" si="27"/>
        <v>0</v>
      </c>
      <c r="AB34" s="22">
        <f t="shared" si="27"/>
        <v>0</v>
      </c>
      <c r="AC34" s="22">
        <f t="shared" si="27"/>
        <v>0</v>
      </c>
      <c r="AD34" s="22">
        <f t="shared" si="27"/>
        <v>0</v>
      </c>
      <c r="AE34" s="22">
        <f t="shared" si="27"/>
        <v>0</v>
      </c>
      <c r="AF34" s="22">
        <f t="shared" si="27"/>
        <v>0</v>
      </c>
      <c r="AG34" s="22">
        <f t="shared" si="27"/>
        <v>0</v>
      </c>
      <c r="AH34" s="22">
        <f t="shared" si="27"/>
        <v>0</v>
      </c>
      <c r="AI34" s="22">
        <f t="shared" si="27"/>
        <v>0</v>
      </c>
      <c r="AJ34" s="22">
        <f t="shared" si="27"/>
        <v>0</v>
      </c>
      <c r="AK34" s="122">
        <f t="shared" si="27"/>
        <v>0</v>
      </c>
      <c r="AL34" s="22">
        <f t="shared" si="27"/>
        <v>0</v>
      </c>
      <c r="AM34" s="22">
        <f t="shared" si="27"/>
        <v>0</v>
      </c>
      <c r="AN34" s="22">
        <f t="shared" si="27"/>
        <v>0</v>
      </c>
      <c r="AO34" s="22">
        <f t="shared" si="27"/>
        <v>0</v>
      </c>
      <c r="AP34" s="22">
        <f t="shared" si="27"/>
        <v>0</v>
      </c>
      <c r="AQ34" s="22">
        <f t="shared" si="27"/>
        <v>0</v>
      </c>
      <c r="AR34" s="22">
        <f t="shared" si="27"/>
        <v>0</v>
      </c>
      <c r="AS34" s="22">
        <f t="shared" si="27"/>
        <v>0</v>
      </c>
      <c r="AT34" s="22">
        <f t="shared" si="27"/>
        <v>0</v>
      </c>
      <c r="AU34" s="22">
        <f t="shared" si="27"/>
        <v>0</v>
      </c>
      <c r="AV34" s="122">
        <v>120</v>
      </c>
      <c r="AW34" s="22">
        <v>6</v>
      </c>
      <c r="AX34" s="22">
        <v>0</v>
      </c>
      <c r="AY34" s="22">
        <v>0</v>
      </c>
      <c r="AZ34" s="22">
        <v>0</v>
      </c>
      <c r="BA34" s="22">
        <v>114</v>
      </c>
      <c r="BB34" s="22">
        <v>0</v>
      </c>
      <c r="BC34" s="22">
        <v>0</v>
      </c>
      <c r="BD34" s="22">
        <v>0</v>
      </c>
      <c r="BE34" s="22">
        <v>0</v>
      </c>
      <c r="BF34" s="22">
        <v>0</v>
      </c>
    </row>
    <row r="35" spans="1:58" s="1" customFormat="1" x14ac:dyDescent="0.25">
      <c r="A35" s="17" t="s">
        <v>147</v>
      </c>
      <c r="B35" s="18" t="s">
        <v>143</v>
      </c>
      <c r="C35" s="24" t="s">
        <v>163</v>
      </c>
      <c r="D35" s="31">
        <v>0</v>
      </c>
      <c r="E35" s="21">
        <v>80</v>
      </c>
      <c r="F35" s="20">
        <v>12</v>
      </c>
      <c r="G35" s="20">
        <v>68</v>
      </c>
      <c r="H35" s="21">
        <v>12</v>
      </c>
      <c r="I35" s="41">
        <v>6</v>
      </c>
      <c r="J35" s="41">
        <v>6</v>
      </c>
      <c r="K35" s="34">
        <f t="shared" ref="K35:AJ35" si="28">K34</f>
        <v>0</v>
      </c>
      <c r="L35" s="34">
        <f t="shared" si="28"/>
        <v>0</v>
      </c>
      <c r="M35" s="21">
        <f t="shared" si="28"/>
        <v>0</v>
      </c>
      <c r="N35" s="21">
        <f t="shared" si="28"/>
        <v>0</v>
      </c>
      <c r="O35" s="121">
        <f t="shared" si="28"/>
        <v>0</v>
      </c>
      <c r="P35" s="21">
        <f t="shared" si="28"/>
        <v>0</v>
      </c>
      <c r="Q35" s="21">
        <f t="shared" si="28"/>
        <v>0</v>
      </c>
      <c r="R35" s="21">
        <f t="shared" si="28"/>
        <v>0</v>
      </c>
      <c r="S35" s="22">
        <f t="shared" si="28"/>
        <v>0</v>
      </c>
      <c r="T35" s="22">
        <f t="shared" si="28"/>
        <v>0</v>
      </c>
      <c r="U35" s="22">
        <f t="shared" si="28"/>
        <v>0</v>
      </c>
      <c r="V35" s="22">
        <f t="shared" si="28"/>
        <v>0</v>
      </c>
      <c r="W35" s="23">
        <f t="shared" si="28"/>
        <v>0</v>
      </c>
      <c r="X35" s="22">
        <f t="shared" si="28"/>
        <v>0</v>
      </c>
      <c r="Y35" s="22">
        <f t="shared" si="28"/>
        <v>0</v>
      </c>
      <c r="Z35" s="122">
        <f t="shared" si="28"/>
        <v>0</v>
      </c>
      <c r="AA35" s="22">
        <f t="shared" si="28"/>
        <v>0</v>
      </c>
      <c r="AB35" s="22">
        <f t="shared" si="28"/>
        <v>0</v>
      </c>
      <c r="AC35" s="22">
        <f t="shared" si="28"/>
        <v>0</v>
      </c>
      <c r="AD35" s="22">
        <f t="shared" si="28"/>
        <v>0</v>
      </c>
      <c r="AE35" s="22">
        <f t="shared" si="28"/>
        <v>0</v>
      </c>
      <c r="AF35" s="22">
        <f t="shared" si="28"/>
        <v>0</v>
      </c>
      <c r="AG35" s="22">
        <f t="shared" si="28"/>
        <v>0</v>
      </c>
      <c r="AH35" s="22">
        <f t="shared" si="28"/>
        <v>0</v>
      </c>
      <c r="AI35" s="22">
        <f t="shared" si="28"/>
        <v>0</v>
      </c>
      <c r="AJ35" s="22">
        <f t="shared" si="28"/>
        <v>0</v>
      </c>
      <c r="AK35" s="122">
        <v>80</v>
      </c>
      <c r="AL35" s="22">
        <v>12</v>
      </c>
      <c r="AM35" s="22">
        <v>0</v>
      </c>
      <c r="AN35" s="22">
        <v>0</v>
      </c>
      <c r="AO35" s="22">
        <v>0</v>
      </c>
      <c r="AP35" s="22">
        <v>68</v>
      </c>
      <c r="AQ35" s="22">
        <v>0</v>
      </c>
      <c r="AR35" s="22">
        <v>0</v>
      </c>
      <c r="AS35" s="22">
        <v>0</v>
      </c>
      <c r="AT35" s="22">
        <v>0</v>
      </c>
      <c r="AU35" s="22">
        <v>0</v>
      </c>
      <c r="AV35" s="122">
        <v>0</v>
      </c>
      <c r="AW35" s="22">
        <v>0</v>
      </c>
      <c r="AX35" s="22">
        <v>0</v>
      </c>
      <c r="AY35" s="22">
        <v>0</v>
      </c>
      <c r="AZ35" s="22">
        <v>0</v>
      </c>
      <c r="BA35" s="22">
        <v>0</v>
      </c>
      <c r="BB35" s="22">
        <v>0</v>
      </c>
      <c r="BC35" s="22">
        <v>0</v>
      </c>
      <c r="BD35" s="22">
        <v>0</v>
      </c>
      <c r="BE35" s="22">
        <v>0</v>
      </c>
      <c r="BF35" s="22">
        <v>0</v>
      </c>
    </row>
    <row r="36" spans="1:58" s="157" customFormat="1" ht="28.5" x14ac:dyDescent="0.25">
      <c r="A36" s="180" t="s">
        <v>10</v>
      </c>
      <c r="B36" s="179" t="s">
        <v>59</v>
      </c>
      <c r="C36" s="159" t="s">
        <v>167</v>
      </c>
      <c r="D36" s="159">
        <v>0</v>
      </c>
      <c r="E36" s="159">
        <v>714</v>
      </c>
      <c r="F36" s="159">
        <v>192</v>
      </c>
      <c r="G36" s="159">
        <v>522</v>
      </c>
      <c r="H36" s="159">
        <v>176</v>
      </c>
      <c r="I36" s="159">
        <v>84</v>
      </c>
      <c r="J36" s="159">
        <v>90</v>
      </c>
      <c r="K36" s="159">
        <v>0</v>
      </c>
      <c r="L36" s="159">
        <v>0</v>
      </c>
      <c r="M36" s="159">
        <v>0</v>
      </c>
      <c r="N36" s="159">
        <v>0</v>
      </c>
      <c r="O36" s="158">
        <v>0</v>
      </c>
      <c r="P36" s="158">
        <v>0</v>
      </c>
      <c r="Q36" s="158">
        <v>0</v>
      </c>
      <c r="R36" s="158">
        <v>0</v>
      </c>
      <c r="S36" s="161">
        <v>0</v>
      </c>
      <c r="T36" s="161">
        <v>0</v>
      </c>
      <c r="U36" s="161">
        <v>0</v>
      </c>
      <c r="V36" s="161">
        <v>0</v>
      </c>
      <c r="W36" s="162">
        <v>0</v>
      </c>
      <c r="X36" s="161">
        <v>0</v>
      </c>
      <c r="Y36" s="161">
        <v>0</v>
      </c>
      <c r="Z36" s="161">
        <v>372</v>
      </c>
      <c r="AA36" s="161">
        <v>64</v>
      </c>
      <c r="AB36" s="161">
        <v>0</v>
      </c>
      <c r="AC36" s="161">
        <v>6</v>
      </c>
      <c r="AD36" s="161">
        <v>2</v>
      </c>
      <c r="AE36" s="161">
        <v>178</v>
      </c>
      <c r="AF36" s="161">
        <v>38</v>
      </c>
      <c r="AG36" s="161">
        <v>0</v>
      </c>
      <c r="AH36" s="161">
        <v>6</v>
      </c>
      <c r="AI36" s="161">
        <v>2</v>
      </c>
      <c r="AJ36" s="161">
        <v>76</v>
      </c>
      <c r="AK36" s="161">
        <v>100</v>
      </c>
      <c r="AL36" s="161">
        <v>16</v>
      </c>
      <c r="AM36" s="161">
        <v>0</v>
      </c>
      <c r="AN36" s="161">
        <v>0</v>
      </c>
      <c r="AO36" s="161">
        <v>0</v>
      </c>
      <c r="AP36" s="161">
        <v>84</v>
      </c>
      <c r="AQ36" s="161">
        <v>0</v>
      </c>
      <c r="AR36" s="161">
        <v>0</v>
      </c>
      <c r="AS36" s="161">
        <v>0</v>
      </c>
      <c r="AT36" s="161">
        <v>0</v>
      </c>
      <c r="AU36" s="161">
        <v>0</v>
      </c>
      <c r="AV36" s="161">
        <v>242</v>
      </c>
      <c r="AW36" s="161">
        <v>24</v>
      </c>
      <c r="AX36" s="161">
        <v>0</v>
      </c>
      <c r="AY36" s="161">
        <v>0</v>
      </c>
      <c r="AZ36" s="161">
        <v>0</v>
      </c>
      <c r="BA36" s="161">
        <v>58</v>
      </c>
      <c r="BB36" s="161">
        <v>34</v>
      </c>
      <c r="BC36" s="161">
        <v>0</v>
      </c>
      <c r="BD36" s="161">
        <v>0</v>
      </c>
      <c r="BE36" s="161">
        <v>0</v>
      </c>
      <c r="BF36" s="161">
        <v>126</v>
      </c>
    </row>
    <row r="37" spans="1:58" s="173" customFormat="1" ht="28.5" x14ac:dyDescent="0.25">
      <c r="A37" s="184"/>
      <c r="B37" s="185" t="s">
        <v>144</v>
      </c>
      <c r="C37" s="169" t="str">
        <f t="shared" ref="C37:AH37" si="29">C36</f>
        <v>2Э/6ДЗ</v>
      </c>
      <c r="D37" s="169">
        <f t="shared" si="29"/>
        <v>0</v>
      </c>
      <c r="E37" s="169">
        <f t="shared" si="29"/>
        <v>714</v>
      </c>
      <c r="F37" s="186">
        <f t="shared" si="29"/>
        <v>192</v>
      </c>
      <c r="G37" s="186">
        <f t="shared" si="29"/>
        <v>522</v>
      </c>
      <c r="H37" s="169">
        <f t="shared" si="29"/>
        <v>176</v>
      </c>
      <c r="I37" s="169">
        <f t="shared" si="29"/>
        <v>84</v>
      </c>
      <c r="J37" s="169">
        <f t="shared" si="29"/>
        <v>90</v>
      </c>
      <c r="K37" s="169">
        <f t="shared" si="29"/>
        <v>0</v>
      </c>
      <c r="L37" s="169">
        <f t="shared" si="29"/>
        <v>0</v>
      </c>
      <c r="M37" s="169">
        <f t="shared" si="29"/>
        <v>0</v>
      </c>
      <c r="N37" s="169">
        <f t="shared" si="29"/>
        <v>0</v>
      </c>
      <c r="O37" s="171">
        <f t="shared" si="29"/>
        <v>0</v>
      </c>
      <c r="P37" s="171">
        <f t="shared" si="29"/>
        <v>0</v>
      </c>
      <c r="Q37" s="171">
        <f t="shared" si="29"/>
        <v>0</v>
      </c>
      <c r="R37" s="171">
        <f t="shared" si="29"/>
        <v>0</v>
      </c>
      <c r="S37" s="170">
        <f t="shared" si="29"/>
        <v>0</v>
      </c>
      <c r="T37" s="170">
        <f t="shared" si="29"/>
        <v>0</v>
      </c>
      <c r="U37" s="170">
        <f t="shared" si="29"/>
        <v>0</v>
      </c>
      <c r="V37" s="170">
        <f t="shared" si="29"/>
        <v>0</v>
      </c>
      <c r="W37" s="172">
        <f t="shared" si="29"/>
        <v>0</v>
      </c>
      <c r="X37" s="170">
        <f t="shared" si="29"/>
        <v>0</v>
      </c>
      <c r="Y37" s="170">
        <f t="shared" si="29"/>
        <v>0</v>
      </c>
      <c r="Z37" s="170">
        <f t="shared" si="29"/>
        <v>372</v>
      </c>
      <c r="AA37" s="170">
        <f t="shared" si="29"/>
        <v>64</v>
      </c>
      <c r="AB37" s="170">
        <f t="shared" si="29"/>
        <v>0</v>
      </c>
      <c r="AC37" s="170">
        <f t="shared" si="29"/>
        <v>6</v>
      </c>
      <c r="AD37" s="170">
        <f t="shared" si="29"/>
        <v>2</v>
      </c>
      <c r="AE37" s="170">
        <f t="shared" si="29"/>
        <v>178</v>
      </c>
      <c r="AF37" s="170">
        <f t="shared" si="29"/>
        <v>38</v>
      </c>
      <c r="AG37" s="170">
        <f t="shared" si="29"/>
        <v>0</v>
      </c>
      <c r="AH37" s="170">
        <f t="shared" si="29"/>
        <v>6</v>
      </c>
      <c r="AI37" s="170">
        <f t="shared" ref="AI37:BF37" si="30">AI36</f>
        <v>2</v>
      </c>
      <c r="AJ37" s="170">
        <f t="shared" si="30"/>
        <v>76</v>
      </c>
      <c r="AK37" s="170">
        <f t="shared" si="30"/>
        <v>100</v>
      </c>
      <c r="AL37" s="170">
        <f t="shared" si="30"/>
        <v>16</v>
      </c>
      <c r="AM37" s="170">
        <f t="shared" si="30"/>
        <v>0</v>
      </c>
      <c r="AN37" s="170">
        <f t="shared" si="30"/>
        <v>0</v>
      </c>
      <c r="AO37" s="170">
        <f t="shared" si="30"/>
        <v>0</v>
      </c>
      <c r="AP37" s="170">
        <f t="shared" si="30"/>
        <v>84</v>
      </c>
      <c r="AQ37" s="170">
        <f t="shared" si="30"/>
        <v>0</v>
      </c>
      <c r="AR37" s="170">
        <f t="shared" si="30"/>
        <v>0</v>
      </c>
      <c r="AS37" s="170">
        <f t="shared" si="30"/>
        <v>0</v>
      </c>
      <c r="AT37" s="170">
        <f t="shared" si="30"/>
        <v>0</v>
      </c>
      <c r="AU37" s="170">
        <f t="shared" si="30"/>
        <v>0</v>
      </c>
      <c r="AV37" s="170">
        <f t="shared" si="30"/>
        <v>242</v>
      </c>
      <c r="AW37" s="170">
        <f t="shared" si="30"/>
        <v>24</v>
      </c>
      <c r="AX37" s="170">
        <f t="shared" si="30"/>
        <v>0</v>
      </c>
      <c r="AY37" s="170">
        <f t="shared" si="30"/>
        <v>0</v>
      </c>
      <c r="AZ37" s="170">
        <f t="shared" si="30"/>
        <v>0</v>
      </c>
      <c r="BA37" s="170">
        <f t="shared" si="30"/>
        <v>58</v>
      </c>
      <c r="BB37" s="170">
        <f t="shared" si="30"/>
        <v>34</v>
      </c>
      <c r="BC37" s="170">
        <f t="shared" si="30"/>
        <v>0</v>
      </c>
      <c r="BD37" s="170">
        <f t="shared" si="30"/>
        <v>0</v>
      </c>
      <c r="BE37" s="170">
        <f t="shared" si="30"/>
        <v>0</v>
      </c>
      <c r="BF37" s="170">
        <f t="shared" si="30"/>
        <v>126</v>
      </c>
    </row>
    <row r="38" spans="1:58" x14ac:dyDescent="0.25">
      <c r="A38" s="25" t="s">
        <v>11</v>
      </c>
      <c r="B38" s="18" t="s">
        <v>12</v>
      </c>
      <c r="C38" s="19" t="s">
        <v>168</v>
      </c>
      <c r="D38" s="40">
        <v>0</v>
      </c>
      <c r="E38" s="21">
        <v>120</v>
      </c>
      <c r="F38" s="20">
        <v>38</v>
      </c>
      <c r="G38" s="20">
        <v>82</v>
      </c>
      <c r="H38" s="21">
        <v>30</v>
      </c>
      <c r="I38" s="21">
        <v>12</v>
      </c>
      <c r="J38" s="21">
        <v>18</v>
      </c>
      <c r="K38" s="34">
        <v>0</v>
      </c>
      <c r="L38" s="34">
        <v>0</v>
      </c>
      <c r="M38" s="21">
        <v>2</v>
      </c>
      <c r="N38" s="21">
        <v>6</v>
      </c>
      <c r="O38" s="122">
        <v>0</v>
      </c>
      <c r="P38" s="26">
        <v>0</v>
      </c>
      <c r="Q38" s="26">
        <v>0</v>
      </c>
      <c r="R38" s="26">
        <v>0</v>
      </c>
      <c r="S38" s="22">
        <v>0</v>
      </c>
      <c r="T38" s="22">
        <v>0</v>
      </c>
      <c r="U38" s="22">
        <v>0</v>
      </c>
      <c r="V38" s="22">
        <v>0</v>
      </c>
      <c r="W38" s="23">
        <v>0</v>
      </c>
      <c r="X38" s="22">
        <v>0</v>
      </c>
      <c r="Y38" s="22">
        <v>0</v>
      </c>
      <c r="Z38" s="122">
        <v>120</v>
      </c>
      <c r="AA38" s="22">
        <v>14</v>
      </c>
      <c r="AB38" s="22">
        <v>0</v>
      </c>
      <c r="AC38" s="22">
        <v>0</v>
      </c>
      <c r="AD38" s="22">
        <v>0</v>
      </c>
      <c r="AE38" s="22">
        <v>40</v>
      </c>
      <c r="AF38" s="22">
        <v>16</v>
      </c>
      <c r="AG38" s="22">
        <v>0</v>
      </c>
      <c r="AH38" s="22">
        <v>6</v>
      </c>
      <c r="AI38" s="22">
        <v>2</v>
      </c>
      <c r="AJ38" s="22">
        <v>42</v>
      </c>
      <c r="AK38" s="122">
        <f t="shared" ref="AK38:BF38" si="31">AK27</f>
        <v>0</v>
      </c>
      <c r="AL38" s="22">
        <f t="shared" si="31"/>
        <v>0</v>
      </c>
      <c r="AM38" s="22">
        <f t="shared" si="31"/>
        <v>0</v>
      </c>
      <c r="AN38" s="22">
        <f t="shared" si="31"/>
        <v>0</v>
      </c>
      <c r="AO38" s="22">
        <f t="shared" si="31"/>
        <v>0</v>
      </c>
      <c r="AP38" s="22">
        <f t="shared" si="31"/>
        <v>0</v>
      </c>
      <c r="AQ38" s="22">
        <f t="shared" si="31"/>
        <v>0</v>
      </c>
      <c r="AR38" s="22">
        <f t="shared" si="31"/>
        <v>0</v>
      </c>
      <c r="AS38" s="22">
        <f t="shared" si="31"/>
        <v>0</v>
      </c>
      <c r="AT38" s="22">
        <f t="shared" si="31"/>
        <v>0</v>
      </c>
      <c r="AU38" s="22">
        <f t="shared" si="31"/>
        <v>0</v>
      </c>
      <c r="AV38" s="122">
        <f t="shared" si="31"/>
        <v>0</v>
      </c>
      <c r="AW38" s="22">
        <f t="shared" si="31"/>
        <v>0</v>
      </c>
      <c r="AX38" s="22">
        <f t="shared" si="31"/>
        <v>0</v>
      </c>
      <c r="AY38" s="22">
        <f t="shared" si="31"/>
        <v>0</v>
      </c>
      <c r="AZ38" s="22">
        <f t="shared" si="31"/>
        <v>0</v>
      </c>
      <c r="BA38" s="22">
        <f t="shared" si="31"/>
        <v>0</v>
      </c>
      <c r="BB38" s="22">
        <f t="shared" si="31"/>
        <v>0</v>
      </c>
      <c r="BC38" s="22">
        <f t="shared" si="31"/>
        <v>0</v>
      </c>
      <c r="BD38" s="22">
        <f t="shared" si="31"/>
        <v>0</v>
      </c>
      <c r="BE38" s="22">
        <f t="shared" si="31"/>
        <v>0</v>
      </c>
      <c r="BF38" s="22">
        <f t="shared" si="31"/>
        <v>0</v>
      </c>
    </row>
    <row r="39" spans="1:58" x14ac:dyDescent="0.25">
      <c r="A39" s="25" t="s">
        <v>13</v>
      </c>
      <c r="B39" s="18" t="s">
        <v>24</v>
      </c>
      <c r="C39" s="19" t="s">
        <v>169</v>
      </c>
      <c r="D39" s="40">
        <v>0</v>
      </c>
      <c r="E39" s="21">
        <v>122</v>
      </c>
      <c r="F39" s="20">
        <v>40</v>
      </c>
      <c r="G39" s="20">
        <v>82</v>
      </c>
      <c r="H39" s="21">
        <v>32</v>
      </c>
      <c r="I39" s="21">
        <v>16</v>
      </c>
      <c r="J39" s="21">
        <v>16</v>
      </c>
      <c r="K39" s="34">
        <v>0</v>
      </c>
      <c r="L39" s="34">
        <v>0</v>
      </c>
      <c r="M39" s="21">
        <v>2</v>
      </c>
      <c r="N39" s="21">
        <v>6</v>
      </c>
      <c r="O39" s="121">
        <v>0</v>
      </c>
      <c r="P39" s="21">
        <v>0</v>
      </c>
      <c r="Q39" s="21">
        <v>0</v>
      </c>
      <c r="R39" s="21">
        <v>0</v>
      </c>
      <c r="S39" s="22">
        <v>0</v>
      </c>
      <c r="T39" s="22">
        <v>0</v>
      </c>
      <c r="U39" s="22">
        <v>0</v>
      </c>
      <c r="V39" s="22">
        <v>0</v>
      </c>
      <c r="W39" s="23">
        <v>0</v>
      </c>
      <c r="X39" s="22">
        <v>0</v>
      </c>
      <c r="Y39" s="22">
        <v>0</v>
      </c>
      <c r="Z39" s="122">
        <v>122</v>
      </c>
      <c r="AA39" s="22">
        <v>32</v>
      </c>
      <c r="AB39" s="22">
        <v>0</v>
      </c>
      <c r="AC39" s="22">
        <v>6</v>
      </c>
      <c r="AD39" s="22">
        <v>2</v>
      </c>
      <c r="AE39" s="22">
        <v>82</v>
      </c>
      <c r="AF39" s="22">
        <f t="shared" ref="AF39:BF39" si="32">AF27</f>
        <v>0</v>
      </c>
      <c r="AG39" s="22">
        <f t="shared" si="32"/>
        <v>0</v>
      </c>
      <c r="AH39" s="22">
        <f t="shared" si="32"/>
        <v>0</v>
      </c>
      <c r="AI39" s="22">
        <f t="shared" si="32"/>
        <v>0</v>
      </c>
      <c r="AJ39" s="22">
        <f t="shared" si="32"/>
        <v>0</v>
      </c>
      <c r="AK39" s="122">
        <f t="shared" si="32"/>
        <v>0</v>
      </c>
      <c r="AL39" s="22">
        <f t="shared" si="32"/>
        <v>0</v>
      </c>
      <c r="AM39" s="22">
        <f t="shared" si="32"/>
        <v>0</v>
      </c>
      <c r="AN39" s="22">
        <f t="shared" si="32"/>
        <v>0</v>
      </c>
      <c r="AO39" s="22">
        <f t="shared" si="32"/>
        <v>0</v>
      </c>
      <c r="AP39" s="22">
        <f t="shared" si="32"/>
        <v>0</v>
      </c>
      <c r="AQ39" s="22">
        <f t="shared" si="32"/>
        <v>0</v>
      </c>
      <c r="AR39" s="22">
        <f t="shared" si="32"/>
        <v>0</v>
      </c>
      <c r="AS39" s="22">
        <f t="shared" si="32"/>
        <v>0</v>
      </c>
      <c r="AT39" s="22">
        <f t="shared" si="32"/>
        <v>0</v>
      </c>
      <c r="AU39" s="22">
        <f t="shared" si="32"/>
        <v>0</v>
      </c>
      <c r="AV39" s="122">
        <f t="shared" si="32"/>
        <v>0</v>
      </c>
      <c r="AW39" s="22">
        <f t="shared" si="32"/>
        <v>0</v>
      </c>
      <c r="AX39" s="22">
        <f t="shared" si="32"/>
        <v>0</v>
      </c>
      <c r="AY39" s="22">
        <f t="shared" si="32"/>
        <v>0</v>
      </c>
      <c r="AZ39" s="22">
        <f t="shared" si="32"/>
        <v>0</v>
      </c>
      <c r="BA39" s="22">
        <f t="shared" si="32"/>
        <v>0</v>
      </c>
      <c r="BB39" s="22">
        <f t="shared" si="32"/>
        <v>0</v>
      </c>
      <c r="BC39" s="22">
        <f t="shared" si="32"/>
        <v>0</v>
      </c>
      <c r="BD39" s="22">
        <f t="shared" si="32"/>
        <v>0</v>
      </c>
      <c r="BE39" s="22">
        <f t="shared" si="32"/>
        <v>0</v>
      </c>
      <c r="BF39" s="22">
        <f t="shared" si="32"/>
        <v>0</v>
      </c>
    </row>
    <row r="40" spans="1:58" x14ac:dyDescent="0.25">
      <c r="A40" s="25" t="s">
        <v>14</v>
      </c>
      <c r="B40" s="18" t="s">
        <v>35</v>
      </c>
      <c r="C40" s="19" t="s">
        <v>170</v>
      </c>
      <c r="D40" s="40">
        <v>0</v>
      </c>
      <c r="E40" s="21">
        <v>100</v>
      </c>
      <c r="F40" s="20">
        <v>16</v>
      </c>
      <c r="G40" s="20">
        <v>84</v>
      </c>
      <c r="H40" s="21">
        <v>16</v>
      </c>
      <c r="I40" s="21">
        <v>8</v>
      </c>
      <c r="J40" s="21">
        <v>8</v>
      </c>
      <c r="K40" s="34">
        <f t="shared" ref="K40:AJ40" si="33">K34</f>
        <v>0</v>
      </c>
      <c r="L40" s="34">
        <f t="shared" si="33"/>
        <v>0</v>
      </c>
      <c r="M40" s="21">
        <f t="shared" si="33"/>
        <v>0</v>
      </c>
      <c r="N40" s="21">
        <f t="shared" si="33"/>
        <v>0</v>
      </c>
      <c r="O40" s="121">
        <f t="shared" si="33"/>
        <v>0</v>
      </c>
      <c r="P40" s="21">
        <f t="shared" si="33"/>
        <v>0</v>
      </c>
      <c r="Q40" s="21">
        <f t="shared" si="33"/>
        <v>0</v>
      </c>
      <c r="R40" s="21">
        <f t="shared" si="33"/>
        <v>0</v>
      </c>
      <c r="S40" s="22">
        <f t="shared" si="33"/>
        <v>0</v>
      </c>
      <c r="T40" s="22">
        <f t="shared" si="33"/>
        <v>0</v>
      </c>
      <c r="U40" s="22">
        <f t="shared" si="33"/>
        <v>0</v>
      </c>
      <c r="V40" s="22">
        <f t="shared" si="33"/>
        <v>0</v>
      </c>
      <c r="W40" s="23">
        <f t="shared" si="33"/>
        <v>0</v>
      </c>
      <c r="X40" s="22">
        <f t="shared" si="33"/>
        <v>0</v>
      </c>
      <c r="Y40" s="22">
        <f t="shared" si="33"/>
        <v>0</v>
      </c>
      <c r="Z40" s="122">
        <f t="shared" si="33"/>
        <v>0</v>
      </c>
      <c r="AA40" s="22">
        <f t="shared" si="33"/>
        <v>0</v>
      </c>
      <c r="AB40" s="22">
        <f t="shared" si="33"/>
        <v>0</v>
      </c>
      <c r="AC40" s="22">
        <f t="shared" si="33"/>
        <v>0</v>
      </c>
      <c r="AD40" s="22">
        <f t="shared" si="33"/>
        <v>0</v>
      </c>
      <c r="AE40" s="22">
        <f t="shared" si="33"/>
        <v>0</v>
      </c>
      <c r="AF40" s="22">
        <f t="shared" si="33"/>
        <v>0</v>
      </c>
      <c r="AG40" s="22">
        <f t="shared" si="33"/>
        <v>0</v>
      </c>
      <c r="AH40" s="22">
        <f t="shared" si="33"/>
        <v>0</v>
      </c>
      <c r="AI40" s="22">
        <f t="shared" si="33"/>
        <v>0</v>
      </c>
      <c r="AJ40" s="22">
        <f t="shared" si="33"/>
        <v>0</v>
      </c>
      <c r="AK40" s="122">
        <v>100</v>
      </c>
      <c r="AL40" s="22">
        <v>16</v>
      </c>
      <c r="AM40" s="22">
        <v>0</v>
      </c>
      <c r="AN40" s="22">
        <v>0</v>
      </c>
      <c r="AO40" s="22">
        <v>0</v>
      </c>
      <c r="AP40" s="22">
        <v>84</v>
      </c>
      <c r="AQ40" s="22">
        <f t="shared" ref="AQ40:BF40" si="34">AQ39</f>
        <v>0</v>
      </c>
      <c r="AR40" s="22">
        <f t="shared" si="34"/>
        <v>0</v>
      </c>
      <c r="AS40" s="22">
        <f t="shared" si="34"/>
        <v>0</v>
      </c>
      <c r="AT40" s="22">
        <f t="shared" si="34"/>
        <v>0</v>
      </c>
      <c r="AU40" s="22">
        <f t="shared" si="34"/>
        <v>0</v>
      </c>
      <c r="AV40" s="122">
        <f t="shared" si="34"/>
        <v>0</v>
      </c>
      <c r="AW40" s="22">
        <f t="shared" si="34"/>
        <v>0</v>
      </c>
      <c r="AX40" s="22">
        <f t="shared" si="34"/>
        <v>0</v>
      </c>
      <c r="AY40" s="22">
        <f t="shared" si="34"/>
        <v>0</v>
      </c>
      <c r="AZ40" s="22">
        <f t="shared" si="34"/>
        <v>0</v>
      </c>
      <c r="BA40" s="22">
        <f t="shared" si="34"/>
        <v>0</v>
      </c>
      <c r="BB40" s="22">
        <f t="shared" si="34"/>
        <v>0</v>
      </c>
      <c r="BC40" s="22">
        <f t="shared" si="34"/>
        <v>0</v>
      </c>
      <c r="BD40" s="22">
        <f t="shared" si="34"/>
        <v>0</v>
      </c>
      <c r="BE40" s="22">
        <f t="shared" si="34"/>
        <v>0</v>
      </c>
      <c r="BF40" s="22">
        <f t="shared" si="34"/>
        <v>0</v>
      </c>
    </row>
    <row r="41" spans="1:58" x14ac:dyDescent="0.25">
      <c r="A41" s="25" t="s">
        <v>15</v>
      </c>
      <c r="B41" s="18" t="s">
        <v>25</v>
      </c>
      <c r="C41" s="19" t="s">
        <v>171</v>
      </c>
      <c r="D41" s="40">
        <v>0</v>
      </c>
      <c r="E41" s="21">
        <v>82</v>
      </c>
      <c r="F41" s="20">
        <v>14</v>
      </c>
      <c r="G41" s="20">
        <v>68</v>
      </c>
      <c r="H41" s="21">
        <v>14</v>
      </c>
      <c r="I41" s="21">
        <v>8</v>
      </c>
      <c r="J41" s="21">
        <v>6</v>
      </c>
      <c r="K41" s="34">
        <f t="shared" ref="K41:AU41" si="35">K33</f>
        <v>0</v>
      </c>
      <c r="L41" s="34">
        <f t="shared" si="35"/>
        <v>0</v>
      </c>
      <c r="M41" s="21">
        <f t="shared" si="35"/>
        <v>0</v>
      </c>
      <c r="N41" s="21">
        <f t="shared" si="35"/>
        <v>0</v>
      </c>
      <c r="O41" s="121">
        <f t="shared" si="35"/>
        <v>0</v>
      </c>
      <c r="P41" s="21">
        <f t="shared" si="35"/>
        <v>0</v>
      </c>
      <c r="Q41" s="21">
        <f t="shared" si="35"/>
        <v>0</v>
      </c>
      <c r="R41" s="21">
        <f t="shared" si="35"/>
        <v>0</v>
      </c>
      <c r="S41" s="22">
        <f t="shared" si="35"/>
        <v>0</v>
      </c>
      <c r="T41" s="22">
        <f t="shared" si="35"/>
        <v>0</v>
      </c>
      <c r="U41" s="22">
        <f t="shared" si="35"/>
        <v>0</v>
      </c>
      <c r="V41" s="22">
        <f t="shared" si="35"/>
        <v>0</v>
      </c>
      <c r="W41" s="23">
        <f t="shared" si="35"/>
        <v>0</v>
      </c>
      <c r="X41" s="22">
        <f t="shared" si="35"/>
        <v>0</v>
      </c>
      <c r="Y41" s="22">
        <f t="shared" si="35"/>
        <v>0</v>
      </c>
      <c r="Z41" s="122">
        <f t="shared" si="35"/>
        <v>0</v>
      </c>
      <c r="AA41" s="22">
        <f t="shared" si="35"/>
        <v>0</v>
      </c>
      <c r="AB41" s="22">
        <f t="shared" si="35"/>
        <v>0</v>
      </c>
      <c r="AC41" s="22">
        <f t="shared" si="35"/>
        <v>0</v>
      </c>
      <c r="AD41" s="22">
        <f t="shared" si="35"/>
        <v>0</v>
      </c>
      <c r="AE41" s="22">
        <f t="shared" si="35"/>
        <v>0</v>
      </c>
      <c r="AF41" s="22">
        <f t="shared" si="35"/>
        <v>0</v>
      </c>
      <c r="AG41" s="22">
        <f t="shared" si="35"/>
        <v>0</v>
      </c>
      <c r="AH41" s="22">
        <f t="shared" si="35"/>
        <v>0</v>
      </c>
      <c r="AI41" s="22">
        <f t="shared" si="35"/>
        <v>0</v>
      </c>
      <c r="AJ41" s="22">
        <f t="shared" si="35"/>
        <v>0</v>
      </c>
      <c r="AK41" s="122">
        <f t="shared" si="35"/>
        <v>0</v>
      </c>
      <c r="AL41" s="22">
        <f t="shared" si="35"/>
        <v>0</v>
      </c>
      <c r="AM41" s="22">
        <f t="shared" si="35"/>
        <v>0</v>
      </c>
      <c r="AN41" s="22">
        <f t="shared" si="35"/>
        <v>0</v>
      </c>
      <c r="AO41" s="22">
        <f t="shared" si="35"/>
        <v>0</v>
      </c>
      <c r="AP41" s="22">
        <f t="shared" si="35"/>
        <v>0</v>
      </c>
      <c r="AQ41" s="22">
        <f t="shared" si="35"/>
        <v>0</v>
      </c>
      <c r="AR41" s="22">
        <f t="shared" si="35"/>
        <v>0</v>
      </c>
      <c r="AS41" s="22">
        <f t="shared" si="35"/>
        <v>0</v>
      </c>
      <c r="AT41" s="22">
        <f t="shared" si="35"/>
        <v>0</v>
      </c>
      <c r="AU41" s="22">
        <f t="shared" si="35"/>
        <v>0</v>
      </c>
      <c r="AV41" s="122">
        <v>82</v>
      </c>
      <c r="AW41" s="22">
        <v>0</v>
      </c>
      <c r="AX41" s="22">
        <v>0</v>
      </c>
      <c r="AY41" s="22">
        <v>0</v>
      </c>
      <c r="AZ41" s="22">
        <v>0</v>
      </c>
      <c r="BA41" s="22">
        <v>0</v>
      </c>
      <c r="BB41" s="22">
        <v>14</v>
      </c>
      <c r="BC41" s="22">
        <v>0</v>
      </c>
      <c r="BD41" s="22">
        <v>0</v>
      </c>
      <c r="BE41" s="22">
        <v>0</v>
      </c>
      <c r="BF41" s="22">
        <v>68</v>
      </c>
    </row>
    <row r="42" spans="1:58" x14ac:dyDescent="0.25">
      <c r="A42" s="25" t="s">
        <v>16</v>
      </c>
      <c r="B42" s="18" t="s">
        <v>149</v>
      </c>
      <c r="C42" s="19" t="s">
        <v>171</v>
      </c>
      <c r="D42" s="40">
        <v>0</v>
      </c>
      <c r="E42" s="21">
        <v>78</v>
      </c>
      <c r="F42" s="20">
        <v>20</v>
      </c>
      <c r="G42" s="20">
        <v>58</v>
      </c>
      <c r="H42" s="21">
        <v>20</v>
      </c>
      <c r="I42" s="21">
        <v>10</v>
      </c>
      <c r="J42" s="21">
        <v>10</v>
      </c>
      <c r="K42" s="34">
        <f t="shared" ref="K42:AU42" si="36">K41</f>
        <v>0</v>
      </c>
      <c r="L42" s="34">
        <f t="shared" si="36"/>
        <v>0</v>
      </c>
      <c r="M42" s="21">
        <f t="shared" si="36"/>
        <v>0</v>
      </c>
      <c r="N42" s="21">
        <f t="shared" si="36"/>
        <v>0</v>
      </c>
      <c r="O42" s="122">
        <f t="shared" si="36"/>
        <v>0</v>
      </c>
      <c r="P42" s="21">
        <f t="shared" si="36"/>
        <v>0</v>
      </c>
      <c r="Q42" s="21">
        <f t="shared" si="36"/>
        <v>0</v>
      </c>
      <c r="R42" s="21">
        <f t="shared" si="36"/>
        <v>0</v>
      </c>
      <c r="S42" s="22">
        <f t="shared" si="36"/>
        <v>0</v>
      </c>
      <c r="T42" s="23">
        <f t="shared" si="36"/>
        <v>0</v>
      </c>
      <c r="U42" s="22">
        <f t="shared" si="36"/>
        <v>0</v>
      </c>
      <c r="V42" s="22">
        <f t="shared" si="36"/>
        <v>0</v>
      </c>
      <c r="W42" s="23">
        <f t="shared" si="36"/>
        <v>0</v>
      </c>
      <c r="X42" s="22">
        <f t="shared" si="36"/>
        <v>0</v>
      </c>
      <c r="Y42" s="22">
        <f t="shared" si="36"/>
        <v>0</v>
      </c>
      <c r="Z42" s="122">
        <f t="shared" si="36"/>
        <v>0</v>
      </c>
      <c r="AA42" s="22">
        <f t="shared" si="36"/>
        <v>0</v>
      </c>
      <c r="AB42" s="22">
        <f t="shared" si="36"/>
        <v>0</v>
      </c>
      <c r="AC42" s="22">
        <f t="shared" si="36"/>
        <v>0</v>
      </c>
      <c r="AD42" s="22">
        <f t="shared" si="36"/>
        <v>0</v>
      </c>
      <c r="AE42" s="22">
        <f t="shared" si="36"/>
        <v>0</v>
      </c>
      <c r="AF42" s="22">
        <f t="shared" si="36"/>
        <v>0</v>
      </c>
      <c r="AG42" s="22">
        <f t="shared" si="36"/>
        <v>0</v>
      </c>
      <c r="AH42" s="22">
        <f t="shared" si="36"/>
        <v>0</v>
      </c>
      <c r="AI42" s="22">
        <f t="shared" si="36"/>
        <v>0</v>
      </c>
      <c r="AJ42" s="22">
        <f t="shared" si="36"/>
        <v>0</v>
      </c>
      <c r="AK42" s="122">
        <f t="shared" si="36"/>
        <v>0</v>
      </c>
      <c r="AL42" s="22">
        <f t="shared" si="36"/>
        <v>0</v>
      </c>
      <c r="AM42" s="22">
        <f t="shared" si="36"/>
        <v>0</v>
      </c>
      <c r="AN42" s="22">
        <f t="shared" si="36"/>
        <v>0</v>
      </c>
      <c r="AO42" s="22">
        <f t="shared" si="36"/>
        <v>0</v>
      </c>
      <c r="AP42" s="22">
        <f t="shared" si="36"/>
        <v>0</v>
      </c>
      <c r="AQ42" s="22">
        <f t="shared" si="36"/>
        <v>0</v>
      </c>
      <c r="AR42" s="22">
        <f t="shared" si="36"/>
        <v>0</v>
      </c>
      <c r="AS42" s="22">
        <f t="shared" si="36"/>
        <v>0</v>
      </c>
      <c r="AT42" s="22">
        <f t="shared" si="36"/>
        <v>0</v>
      </c>
      <c r="AU42" s="22">
        <f t="shared" si="36"/>
        <v>0</v>
      </c>
      <c r="AV42" s="122">
        <v>78</v>
      </c>
      <c r="AW42" s="22">
        <v>0</v>
      </c>
      <c r="AX42" s="22">
        <v>0</v>
      </c>
      <c r="AY42" s="22">
        <v>0</v>
      </c>
      <c r="AZ42" s="22">
        <v>0</v>
      </c>
      <c r="BA42" s="22">
        <v>0</v>
      </c>
      <c r="BB42" s="22">
        <v>20</v>
      </c>
      <c r="BC42" s="22">
        <v>0</v>
      </c>
      <c r="BD42" s="22">
        <v>0</v>
      </c>
      <c r="BE42" s="22">
        <v>0</v>
      </c>
      <c r="BF42" s="22">
        <v>58</v>
      </c>
    </row>
    <row r="43" spans="1:58" x14ac:dyDescent="0.25">
      <c r="A43" s="25" t="s">
        <v>17</v>
      </c>
      <c r="B43" s="18" t="s">
        <v>68</v>
      </c>
      <c r="C43" s="19" t="s">
        <v>172</v>
      </c>
      <c r="D43" s="40">
        <v>0</v>
      </c>
      <c r="E43" s="21">
        <v>74</v>
      </c>
      <c r="F43" s="20">
        <v>18</v>
      </c>
      <c r="G43" s="20">
        <v>56</v>
      </c>
      <c r="H43" s="21">
        <v>18</v>
      </c>
      <c r="I43" s="21">
        <v>8</v>
      </c>
      <c r="J43" s="21">
        <v>10</v>
      </c>
      <c r="K43" s="34">
        <f t="shared" ref="K43:Y43" si="37">K42</f>
        <v>0</v>
      </c>
      <c r="L43" s="34">
        <f t="shared" si="37"/>
        <v>0</v>
      </c>
      <c r="M43" s="21">
        <f t="shared" si="37"/>
        <v>0</v>
      </c>
      <c r="N43" s="21">
        <f t="shared" si="37"/>
        <v>0</v>
      </c>
      <c r="O43" s="121">
        <f t="shared" si="37"/>
        <v>0</v>
      </c>
      <c r="P43" s="21">
        <f t="shared" si="37"/>
        <v>0</v>
      </c>
      <c r="Q43" s="21">
        <f t="shared" si="37"/>
        <v>0</v>
      </c>
      <c r="R43" s="21">
        <f t="shared" si="37"/>
        <v>0</v>
      </c>
      <c r="S43" s="22">
        <f t="shared" si="37"/>
        <v>0</v>
      </c>
      <c r="T43" s="22">
        <f t="shared" si="37"/>
        <v>0</v>
      </c>
      <c r="U43" s="22">
        <f t="shared" si="37"/>
        <v>0</v>
      </c>
      <c r="V43" s="22">
        <f t="shared" si="37"/>
        <v>0</v>
      </c>
      <c r="W43" s="23">
        <f t="shared" si="37"/>
        <v>0</v>
      </c>
      <c r="X43" s="22">
        <f t="shared" si="37"/>
        <v>0</v>
      </c>
      <c r="Y43" s="22">
        <f t="shared" si="37"/>
        <v>0</v>
      </c>
      <c r="Z43" s="122">
        <v>74</v>
      </c>
      <c r="AA43" s="22">
        <v>18</v>
      </c>
      <c r="AB43" s="22">
        <v>0</v>
      </c>
      <c r="AC43" s="22">
        <v>0</v>
      </c>
      <c r="AD43" s="22">
        <v>0</v>
      </c>
      <c r="AE43" s="22">
        <v>56</v>
      </c>
      <c r="AF43" s="22">
        <f t="shared" ref="AF43:BF43" si="38">AF28</f>
        <v>0</v>
      </c>
      <c r="AG43" s="22">
        <f t="shared" si="38"/>
        <v>0</v>
      </c>
      <c r="AH43" s="22">
        <f t="shared" si="38"/>
        <v>0</v>
      </c>
      <c r="AI43" s="22">
        <f t="shared" si="38"/>
        <v>0</v>
      </c>
      <c r="AJ43" s="22">
        <f t="shared" si="38"/>
        <v>0</v>
      </c>
      <c r="AK43" s="122">
        <f t="shared" si="38"/>
        <v>0</v>
      </c>
      <c r="AL43" s="22">
        <f t="shared" si="38"/>
        <v>0</v>
      </c>
      <c r="AM43" s="22">
        <f t="shared" si="38"/>
        <v>0</v>
      </c>
      <c r="AN43" s="22">
        <f t="shared" si="38"/>
        <v>0</v>
      </c>
      <c r="AO43" s="22">
        <f t="shared" si="38"/>
        <v>0</v>
      </c>
      <c r="AP43" s="22">
        <f t="shared" si="38"/>
        <v>0</v>
      </c>
      <c r="AQ43" s="22">
        <f t="shared" si="38"/>
        <v>0</v>
      </c>
      <c r="AR43" s="22">
        <f t="shared" si="38"/>
        <v>0</v>
      </c>
      <c r="AS43" s="22">
        <f t="shared" si="38"/>
        <v>0</v>
      </c>
      <c r="AT43" s="22">
        <f t="shared" si="38"/>
        <v>0</v>
      </c>
      <c r="AU43" s="22">
        <f t="shared" si="38"/>
        <v>0</v>
      </c>
      <c r="AV43" s="122">
        <f t="shared" si="38"/>
        <v>0</v>
      </c>
      <c r="AW43" s="22">
        <f t="shared" si="38"/>
        <v>0</v>
      </c>
      <c r="AX43" s="22">
        <f t="shared" si="38"/>
        <v>0</v>
      </c>
      <c r="AY43" s="22">
        <f t="shared" si="38"/>
        <v>0</v>
      </c>
      <c r="AZ43" s="22">
        <f t="shared" si="38"/>
        <v>0</v>
      </c>
      <c r="BA43" s="22">
        <f t="shared" si="38"/>
        <v>0</v>
      </c>
      <c r="BB43" s="22">
        <f t="shared" si="38"/>
        <v>0</v>
      </c>
      <c r="BC43" s="22">
        <f t="shared" si="38"/>
        <v>0</v>
      </c>
      <c r="BD43" s="22">
        <f t="shared" si="38"/>
        <v>0</v>
      </c>
      <c r="BE43" s="22">
        <f t="shared" si="38"/>
        <v>0</v>
      </c>
      <c r="BF43" s="22">
        <f t="shared" si="38"/>
        <v>0</v>
      </c>
    </row>
    <row r="44" spans="1:58" s="1" customFormat="1" x14ac:dyDescent="0.25">
      <c r="A44" s="25" t="s">
        <v>18</v>
      </c>
      <c r="B44" s="18" t="s">
        <v>148</v>
      </c>
      <c r="C44" s="24" t="s">
        <v>165</v>
      </c>
      <c r="D44" s="31">
        <v>0</v>
      </c>
      <c r="E44" s="21">
        <v>82</v>
      </c>
      <c r="F44" s="20">
        <v>24</v>
      </c>
      <c r="G44" s="20">
        <v>58</v>
      </c>
      <c r="H44" s="21">
        <v>24</v>
      </c>
      <c r="I44" s="21">
        <v>12</v>
      </c>
      <c r="J44" s="21">
        <v>12</v>
      </c>
      <c r="K44" s="34">
        <f t="shared" ref="K44:AU44" si="39">K42</f>
        <v>0</v>
      </c>
      <c r="L44" s="34">
        <f t="shared" si="39"/>
        <v>0</v>
      </c>
      <c r="M44" s="21">
        <f t="shared" si="39"/>
        <v>0</v>
      </c>
      <c r="N44" s="21">
        <f t="shared" si="39"/>
        <v>0</v>
      </c>
      <c r="O44" s="121">
        <f t="shared" si="39"/>
        <v>0</v>
      </c>
      <c r="P44" s="21">
        <f t="shared" si="39"/>
        <v>0</v>
      </c>
      <c r="Q44" s="21">
        <f t="shared" si="39"/>
        <v>0</v>
      </c>
      <c r="R44" s="21">
        <f t="shared" si="39"/>
        <v>0</v>
      </c>
      <c r="S44" s="22">
        <f t="shared" si="39"/>
        <v>0</v>
      </c>
      <c r="T44" s="22">
        <f t="shared" si="39"/>
        <v>0</v>
      </c>
      <c r="U44" s="22">
        <f t="shared" si="39"/>
        <v>0</v>
      </c>
      <c r="V44" s="22">
        <f t="shared" si="39"/>
        <v>0</v>
      </c>
      <c r="W44" s="23">
        <f t="shared" si="39"/>
        <v>0</v>
      </c>
      <c r="X44" s="22">
        <f t="shared" si="39"/>
        <v>0</v>
      </c>
      <c r="Y44" s="22">
        <f t="shared" si="39"/>
        <v>0</v>
      </c>
      <c r="Z44" s="122">
        <f t="shared" si="39"/>
        <v>0</v>
      </c>
      <c r="AA44" s="22">
        <f t="shared" si="39"/>
        <v>0</v>
      </c>
      <c r="AB44" s="22">
        <f t="shared" si="39"/>
        <v>0</v>
      </c>
      <c r="AC44" s="22">
        <f t="shared" si="39"/>
        <v>0</v>
      </c>
      <c r="AD44" s="22">
        <f t="shared" si="39"/>
        <v>0</v>
      </c>
      <c r="AE44" s="22">
        <f t="shared" si="39"/>
        <v>0</v>
      </c>
      <c r="AF44" s="22">
        <f t="shared" si="39"/>
        <v>0</v>
      </c>
      <c r="AG44" s="22">
        <f t="shared" si="39"/>
        <v>0</v>
      </c>
      <c r="AH44" s="22">
        <f t="shared" si="39"/>
        <v>0</v>
      </c>
      <c r="AI44" s="22">
        <f t="shared" si="39"/>
        <v>0</v>
      </c>
      <c r="AJ44" s="22">
        <f t="shared" si="39"/>
        <v>0</v>
      </c>
      <c r="AK44" s="122">
        <f t="shared" si="39"/>
        <v>0</v>
      </c>
      <c r="AL44" s="22">
        <f t="shared" si="39"/>
        <v>0</v>
      </c>
      <c r="AM44" s="22">
        <f t="shared" si="39"/>
        <v>0</v>
      </c>
      <c r="AN44" s="22">
        <f t="shared" si="39"/>
        <v>0</v>
      </c>
      <c r="AO44" s="22">
        <f t="shared" si="39"/>
        <v>0</v>
      </c>
      <c r="AP44" s="22">
        <f t="shared" si="39"/>
        <v>0</v>
      </c>
      <c r="AQ44" s="22">
        <f t="shared" si="39"/>
        <v>0</v>
      </c>
      <c r="AR44" s="22">
        <f t="shared" si="39"/>
        <v>0</v>
      </c>
      <c r="AS44" s="22">
        <f t="shared" si="39"/>
        <v>0</v>
      </c>
      <c r="AT44" s="22">
        <f t="shared" si="39"/>
        <v>0</v>
      </c>
      <c r="AU44" s="22">
        <f t="shared" si="39"/>
        <v>0</v>
      </c>
      <c r="AV44" s="122">
        <v>82</v>
      </c>
      <c r="AW44" s="22">
        <v>24</v>
      </c>
      <c r="AX44" s="22">
        <v>0</v>
      </c>
      <c r="AY44" s="22">
        <v>0</v>
      </c>
      <c r="AZ44" s="22">
        <v>0</v>
      </c>
      <c r="BA44" s="22">
        <v>58</v>
      </c>
      <c r="BB44" s="22">
        <v>0</v>
      </c>
      <c r="BC44" s="22">
        <v>0</v>
      </c>
      <c r="BD44" s="22">
        <v>0</v>
      </c>
      <c r="BE44" s="22">
        <v>0</v>
      </c>
      <c r="BF44" s="22">
        <v>0</v>
      </c>
    </row>
    <row r="45" spans="1:58" ht="30" x14ac:dyDescent="0.25">
      <c r="A45" s="25" t="s">
        <v>19</v>
      </c>
      <c r="B45" s="18" t="s">
        <v>150</v>
      </c>
      <c r="C45" s="19" t="s">
        <v>173</v>
      </c>
      <c r="D45" s="40">
        <v>0</v>
      </c>
      <c r="E45" s="21">
        <v>56</v>
      </c>
      <c r="F45" s="20">
        <v>22</v>
      </c>
      <c r="G45" s="20">
        <v>34</v>
      </c>
      <c r="H45" s="21">
        <v>22</v>
      </c>
      <c r="I45" s="21">
        <v>10</v>
      </c>
      <c r="J45" s="21">
        <v>12</v>
      </c>
      <c r="K45" s="34">
        <f t="shared" ref="K45:Y45" si="40">K44</f>
        <v>0</v>
      </c>
      <c r="L45" s="34">
        <f t="shared" si="40"/>
        <v>0</v>
      </c>
      <c r="M45" s="21">
        <f t="shared" si="40"/>
        <v>0</v>
      </c>
      <c r="N45" s="21">
        <f t="shared" si="40"/>
        <v>0</v>
      </c>
      <c r="O45" s="122">
        <f t="shared" si="40"/>
        <v>0</v>
      </c>
      <c r="P45" s="21">
        <f t="shared" si="40"/>
        <v>0</v>
      </c>
      <c r="Q45" s="21">
        <f t="shared" si="40"/>
        <v>0</v>
      </c>
      <c r="R45" s="21">
        <f t="shared" si="40"/>
        <v>0</v>
      </c>
      <c r="S45" s="27">
        <f t="shared" si="40"/>
        <v>0</v>
      </c>
      <c r="T45" s="27">
        <f t="shared" si="40"/>
        <v>0</v>
      </c>
      <c r="U45" s="27">
        <f t="shared" si="40"/>
        <v>0</v>
      </c>
      <c r="V45" s="27">
        <f t="shared" si="40"/>
        <v>0</v>
      </c>
      <c r="W45" s="28">
        <f t="shared" si="40"/>
        <v>0</v>
      </c>
      <c r="X45" s="27">
        <f t="shared" si="40"/>
        <v>0</v>
      </c>
      <c r="Y45" s="27">
        <f t="shared" si="40"/>
        <v>0</v>
      </c>
      <c r="Z45" s="127">
        <v>56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22</v>
      </c>
      <c r="AG45" s="27">
        <f t="shared" ref="AG45:BF45" si="41">AG28</f>
        <v>0</v>
      </c>
      <c r="AH45" s="27">
        <f t="shared" si="41"/>
        <v>0</v>
      </c>
      <c r="AI45" s="27">
        <f t="shared" si="41"/>
        <v>0</v>
      </c>
      <c r="AJ45" s="27">
        <v>34</v>
      </c>
      <c r="AK45" s="127">
        <f t="shared" si="41"/>
        <v>0</v>
      </c>
      <c r="AL45" s="27">
        <f t="shared" si="41"/>
        <v>0</v>
      </c>
      <c r="AM45" s="27">
        <f t="shared" si="41"/>
        <v>0</v>
      </c>
      <c r="AN45" s="27">
        <f t="shared" si="41"/>
        <v>0</v>
      </c>
      <c r="AO45" s="27">
        <f t="shared" si="41"/>
        <v>0</v>
      </c>
      <c r="AP45" s="27">
        <f t="shared" si="41"/>
        <v>0</v>
      </c>
      <c r="AQ45" s="27">
        <f t="shared" si="41"/>
        <v>0</v>
      </c>
      <c r="AR45" s="27">
        <f t="shared" si="41"/>
        <v>0</v>
      </c>
      <c r="AS45" s="27">
        <f t="shared" si="41"/>
        <v>0</v>
      </c>
      <c r="AT45" s="27">
        <f t="shared" si="41"/>
        <v>0</v>
      </c>
      <c r="AU45" s="27">
        <f t="shared" si="41"/>
        <v>0</v>
      </c>
      <c r="AV45" s="127">
        <f t="shared" si="41"/>
        <v>0</v>
      </c>
      <c r="AW45" s="27">
        <f t="shared" si="41"/>
        <v>0</v>
      </c>
      <c r="AX45" s="27">
        <f t="shared" si="41"/>
        <v>0</v>
      </c>
      <c r="AY45" s="27">
        <f t="shared" si="41"/>
        <v>0</v>
      </c>
      <c r="AZ45" s="27">
        <f t="shared" si="41"/>
        <v>0</v>
      </c>
      <c r="BA45" s="27">
        <f t="shared" si="41"/>
        <v>0</v>
      </c>
      <c r="BB45" s="27">
        <f t="shared" si="41"/>
        <v>0</v>
      </c>
      <c r="BC45" s="27">
        <f t="shared" si="41"/>
        <v>0</v>
      </c>
      <c r="BD45" s="27">
        <f t="shared" si="41"/>
        <v>0</v>
      </c>
      <c r="BE45" s="27">
        <f t="shared" si="41"/>
        <v>0</v>
      </c>
      <c r="BF45" s="27">
        <f t="shared" si="41"/>
        <v>0</v>
      </c>
    </row>
    <row r="46" spans="1:58" s="157" customFormat="1" ht="28.5" x14ac:dyDescent="0.25">
      <c r="A46" s="163" t="s">
        <v>9</v>
      </c>
      <c r="B46" s="160" t="s">
        <v>60</v>
      </c>
      <c r="C46" s="159" t="s">
        <v>174</v>
      </c>
      <c r="D46" s="159">
        <v>6</v>
      </c>
      <c r="E46" s="159">
        <v>1570</v>
      </c>
      <c r="F46" s="159">
        <v>636</v>
      </c>
      <c r="G46" s="159">
        <v>928</v>
      </c>
      <c r="H46" s="159">
        <v>160</v>
      </c>
      <c r="I46" s="159">
        <v>72</v>
      </c>
      <c r="J46" s="159">
        <v>80</v>
      </c>
      <c r="K46" s="159">
        <v>8</v>
      </c>
      <c r="L46" s="159">
        <v>360</v>
      </c>
      <c r="M46" s="159">
        <v>8</v>
      </c>
      <c r="N46" s="159">
        <v>42</v>
      </c>
      <c r="O46" s="164">
        <v>0</v>
      </c>
      <c r="P46" s="164">
        <v>0</v>
      </c>
      <c r="Q46" s="164">
        <v>0</v>
      </c>
      <c r="R46" s="164">
        <v>0</v>
      </c>
      <c r="S46" s="165">
        <v>0</v>
      </c>
      <c r="T46" s="165">
        <v>0</v>
      </c>
      <c r="U46" s="165">
        <v>0</v>
      </c>
      <c r="V46" s="165">
        <v>0</v>
      </c>
      <c r="W46" s="166">
        <v>0</v>
      </c>
      <c r="X46" s="165">
        <v>0</v>
      </c>
      <c r="Y46" s="165">
        <v>0</v>
      </c>
      <c r="Z46" s="165">
        <v>178</v>
      </c>
      <c r="AA46" s="165">
        <v>0</v>
      </c>
      <c r="AB46" s="165">
        <v>0</v>
      </c>
      <c r="AC46" s="165">
        <v>0</v>
      </c>
      <c r="AD46" s="165">
        <v>0</v>
      </c>
      <c r="AE46" s="165">
        <v>0</v>
      </c>
      <c r="AF46" s="165">
        <v>32</v>
      </c>
      <c r="AG46" s="165">
        <v>0</v>
      </c>
      <c r="AH46" s="165">
        <v>6</v>
      </c>
      <c r="AI46" s="165">
        <v>2</v>
      </c>
      <c r="AJ46" s="165">
        <v>138</v>
      </c>
      <c r="AK46" s="165">
        <v>0</v>
      </c>
      <c r="AL46" s="165">
        <v>0</v>
      </c>
      <c r="AM46" s="165">
        <v>0</v>
      </c>
      <c r="AN46" s="165">
        <v>0</v>
      </c>
      <c r="AO46" s="165">
        <v>0</v>
      </c>
      <c r="AP46" s="165">
        <v>0</v>
      </c>
      <c r="AQ46" s="165">
        <v>0</v>
      </c>
      <c r="AR46" s="165">
        <v>0</v>
      </c>
      <c r="AS46" s="165">
        <v>0</v>
      </c>
      <c r="AT46" s="165">
        <v>0</v>
      </c>
      <c r="AU46" s="165">
        <v>0</v>
      </c>
      <c r="AV46" s="165">
        <v>298</v>
      </c>
      <c r="AW46" s="165">
        <v>24</v>
      </c>
      <c r="AX46" s="165">
        <v>144</v>
      </c>
      <c r="AY46" s="165">
        <v>6</v>
      </c>
      <c r="AZ46" s="165">
        <v>0</v>
      </c>
      <c r="BA46" s="165">
        <v>118</v>
      </c>
      <c r="BB46" s="165">
        <v>0</v>
      </c>
      <c r="BC46" s="165">
        <v>0</v>
      </c>
      <c r="BD46" s="165">
        <v>6</v>
      </c>
      <c r="BE46" s="165">
        <v>0</v>
      </c>
      <c r="BF46" s="165">
        <v>0</v>
      </c>
    </row>
    <row r="47" spans="1:58" s="157" customFormat="1" ht="28.5" x14ac:dyDescent="0.25">
      <c r="A47" s="163"/>
      <c r="B47" s="160" t="s">
        <v>144</v>
      </c>
      <c r="C47" s="159" t="s">
        <v>175</v>
      </c>
      <c r="D47" s="159">
        <v>5</v>
      </c>
      <c r="E47" s="159">
        <v>1278</v>
      </c>
      <c r="F47" s="159">
        <v>468</v>
      </c>
      <c r="G47" s="159">
        <v>810</v>
      </c>
      <c r="H47" s="159">
        <v>136</v>
      </c>
      <c r="I47" s="159">
        <v>60</v>
      </c>
      <c r="J47" s="159">
        <v>68</v>
      </c>
      <c r="K47" s="159">
        <v>8</v>
      </c>
      <c r="L47" s="159">
        <v>288</v>
      </c>
      <c r="M47" s="159">
        <v>8</v>
      </c>
      <c r="N47" s="159">
        <v>36</v>
      </c>
      <c r="O47" s="164">
        <v>0</v>
      </c>
      <c r="P47" s="164">
        <v>0</v>
      </c>
      <c r="Q47" s="164">
        <v>0</v>
      </c>
      <c r="R47" s="164">
        <v>0</v>
      </c>
      <c r="S47" s="165">
        <v>0</v>
      </c>
      <c r="T47" s="165">
        <v>0</v>
      </c>
      <c r="U47" s="165">
        <v>0</v>
      </c>
      <c r="V47" s="165">
        <v>0</v>
      </c>
      <c r="W47" s="166">
        <v>0</v>
      </c>
      <c r="X47" s="165">
        <v>0</v>
      </c>
      <c r="Y47" s="165">
        <v>0</v>
      </c>
      <c r="Z47" s="165">
        <v>178</v>
      </c>
      <c r="AA47" s="165">
        <v>0</v>
      </c>
      <c r="AB47" s="165">
        <v>0</v>
      </c>
      <c r="AC47" s="165">
        <v>0</v>
      </c>
      <c r="AD47" s="165">
        <v>0</v>
      </c>
      <c r="AE47" s="165">
        <v>0</v>
      </c>
      <c r="AF47" s="165">
        <v>32</v>
      </c>
      <c r="AG47" s="165">
        <v>0</v>
      </c>
      <c r="AH47" s="165">
        <v>6</v>
      </c>
      <c r="AI47" s="165">
        <v>2</v>
      </c>
      <c r="AJ47" s="165">
        <v>138</v>
      </c>
      <c r="AK47" s="165">
        <v>1094</v>
      </c>
      <c r="AL47" s="165">
        <v>28</v>
      </c>
      <c r="AM47" s="165">
        <v>144</v>
      </c>
      <c r="AN47" s="165">
        <v>6</v>
      </c>
      <c r="AO47" s="165">
        <v>2</v>
      </c>
      <c r="AP47" s="165">
        <v>184</v>
      </c>
      <c r="AQ47" s="165">
        <v>76</v>
      </c>
      <c r="AR47" s="165">
        <v>144</v>
      </c>
      <c r="AS47" s="165">
        <v>18</v>
      </c>
      <c r="AT47" s="165">
        <v>4</v>
      </c>
      <c r="AU47" s="165">
        <v>488</v>
      </c>
      <c r="AV47" s="165">
        <v>6</v>
      </c>
      <c r="AW47" s="165">
        <v>0</v>
      </c>
      <c r="AX47" s="165">
        <v>0</v>
      </c>
      <c r="AY47" s="165">
        <v>6</v>
      </c>
      <c r="AZ47" s="165">
        <v>0</v>
      </c>
      <c r="BA47" s="165">
        <v>0</v>
      </c>
      <c r="BB47" s="165">
        <v>0</v>
      </c>
      <c r="BC47" s="165">
        <v>0</v>
      </c>
      <c r="BD47" s="165">
        <v>0</v>
      </c>
      <c r="BE47" s="165">
        <v>0</v>
      </c>
      <c r="BF47" s="165">
        <v>0</v>
      </c>
    </row>
    <row r="48" spans="1:58" s="173" customFormat="1" ht="28.5" x14ac:dyDescent="0.25">
      <c r="A48" s="167" t="s">
        <v>20</v>
      </c>
      <c r="B48" s="168" t="s">
        <v>152</v>
      </c>
      <c r="C48" s="169" t="s">
        <v>176</v>
      </c>
      <c r="D48" s="169">
        <v>2</v>
      </c>
      <c r="E48" s="169">
        <v>548</v>
      </c>
      <c r="F48" s="169">
        <v>226</v>
      </c>
      <c r="G48" s="169">
        <v>322</v>
      </c>
      <c r="H48" s="169">
        <v>60</v>
      </c>
      <c r="I48" s="169">
        <v>28</v>
      </c>
      <c r="J48" s="169">
        <v>32</v>
      </c>
      <c r="K48" s="169">
        <v>0</v>
      </c>
      <c r="L48" s="169">
        <v>144</v>
      </c>
      <c r="M48" s="169">
        <v>4</v>
      </c>
      <c r="N48" s="169">
        <v>18</v>
      </c>
      <c r="O48" s="170">
        <v>0</v>
      </c>
      <c r="P48" s="170">
        <v>0</v>
      </c>
      <c r="Q48" s="171">
        <v>0</v>
      </c>
      <c r="R48" s="171">
        <v>0</v>
      </c>
      <c r="S48" s="170">
        <v>0</v>
      </c>
      <c r="T48" s="170">
        <v>0</v>
      </c>
      <c r="U48" s="170">
        <v>0</v>
      </c>
      <c r="V48" s="170">
        <v>0</v>
      </c>
      <c r="W48" s="172">
        <v>0</v>
      </c>
      <c r="X48" s="170">
        <v>0</v>
      </c>
      <c r="Y48" s="170">
        <v>0</v>
      </c>
      <c r="Z48" s="170">
        <v>178</v>
      </c>
      <c r="AA48" s="170">
        <v>0</v>
      </c>
      <c r="AB48" s="170">
        <v>0</v>
      </c>
      <c r="AC48" s="170">
        <v>0</v>
      </c>
      <c r="AD48" s="170">
        <v>0</v>
      </c>
      <c r="AE48" s="170">
        <v>0</v>
      </c>
      <c r="AF48" s="170">
        <v>32</v>
      </c>
      <c r="AG48" s="170">
        <v>0</v>
      </c>
      <c r="AH48" s="170">
        <v>6</v>
      </c>
      <c r="AI48" s="170">
        <v>2</v>
      </c>
      <c r="AJ48" s="170">
        <v>138</v>
      </c>
      <c r="AK48" s="170">
        <v>370</v>
      </c>
      <c r="AL48" s="170">
        <v>28</v>
      </c>
      <c r="AM48" s="170">
        <v>144</v>
      </c>
      <c r="AN48" s="170">
        <v>6</v>
      </c>
      <c r="AO48" s="170">
        <v>2</v>
      </c>
      <c r="AP48" s="170">
        <v>184</v>
      </c>
      <c r="AQ48" s="170">
        <v>0</v>
      </c>
      <c r="AR48" s="170">
        <v>0</v>
      </c>
      <c r="AS48" s="170">
        <v>6</v>
      </c>
      <c r="AT48" s="170">
        <v>0</v>
      </c>
      <c r="AU48" s="170">
        <v>0</v>
      </c>
      <c r="AV48" s="170">
        <v>0</v>
      </c>
      <c r="AW48" s="170">
        <v>0</v>
      </c>
      <c r="AX48" s="170">
        <v>0</v>
      </c>
      <c r="AY48" s="170">
        <v>0</v>
      </c>
      <c r="AZ48" s="170">
        <v>0</v>
      </c>
      <c r="BA48" s="170">
        <v>0</v>
      </c>
      <c r="BB48" s="170">
        <v>0</v>
      </c>
      <c r="BC48" s="170">
        <v>0</v>
      </c>
      <c r="BD48" s="170">
        <v>0</v>
      </c>
      <c r="BE48" s="170">
        <v>0</v>
      </c>
      <c r="BF48" s="170">
        <v>0</v>
      </c>
    </row>
    <row r="49" spans="1:58" s="4" customFormat="1" ht="45" x14ac:dyDescent="0.25">
      <c r="A49" s="29" t="s">
        <v>38</v>
      </c>
      <c r="B49" s="30" t="s">
        <v>154</v>
      </c>
      <c r="C49" s="31" t="s">
        <v>168</v>
      </c>
      <c r="D49" s="31">
        <v>1</v>
      </c>
      <c r="E49" s="21">
        <v>178</v>
      </c>
      <c r="F49" s="32">
        <v>40</v>
      </c>
      <c r="G49" s="32">
        <v>138</v>
      </c>
      <c r="H49" s="21">
        <v>32</v>
      </c>
      <c r="I49" s="21">
        <v>16</v>
      </c>
      <c r="J49" s="21">
        <v>16</v>
      </c>
      <c r="K49" s="33">
        <v>0</v>
      </c>
      <c r="L49" s="34">
        <v>0</v>
      </c>
      <c r="M49" s="21">
        <v>2</v>
      </c>
      <c r="N49" s="21">
        <v>6</v>
      </c>
      <c r="O49" s="121">
        <v>0</v>
      </c>
      <c r="P49" s="21">
        <v>0</v>
      </c>
      <c r="Q49" s="21">
        <v>0</v>
      </c>
      <c r="R49" s="21">
        <v>0</v>
      </c>
      <c r="S49" s="35">
        <v>0</v>
      </c>
      <c r="T49" s="35">
        <v>0</v>
      </c>
      <c r="U49" s="35">
        <v>0</v>
      </c>
      <c r="V49" s="35">
        <v>0</v>
      </c>
      <c r="W49" s="36">
        <v>0</v>
      </c>
      <c r="X49" s="35">
        <v>0</v>
      </c>
      <c r="Y49" s="22">
        <v>0</v>
      </c>
      <c r="Z49" s="122">
        <v>178</v>
      </c>
      <c r="AA49" s="22">
        <v>0</v>
      </c>
      <c r="AB49" s="22">
        <v>0</v>
      </c>
      <c r="AC49" s="22">
        <v>0</v>
      </c>
      <c r="AD49" s="22">
        <v>0</v>
      </c>
      <c r="AE49" s="22">
        <v>0</v>
      </c>
      <c r="AF49" s="22">
        <v>32</v>
      </c>
      <c r="AG49" s="22">
        <v>0</v>
      </c>
      <c r="AH49" s="22">
        <v>6</v>
      </c>
      <c r="AI49" s="22">
        <v>2</v>
      </c>
      <c r="AJ49" s="22">
        <v>138</v>
      </c>
      <c r="AK49" s="122">
        <f t="shared" ref="AK49:BF49" si="42">AK26</f>
        <v>0</v>
      </c>
      <c r="AL49" s="22">
        <f t="shared" si="42"/>
        <v>0</v>
      </c>
      <c r="AM49" s="22">
        <f t="shared" si="42"/>
        <v>0</v>
      </c>
      <c r="AN49" s="22">
        <f t="shared" si="42"/>
        <v>0</v>
      </c>
      <c r="AO49" s="22">
        <f t="shared" si="42"/>
        <v>0</v>
      </c>
      <c r="AP49" s="22">
        <f t="shared" si="42"/>
        <v>0</v>
      </c>
      <c r="AQ49" s="22">
        <f t="shared" si="42"/>
        <v>0</v>
      </c>
      <c r="AR49" s="22">
        <f t="shared" si="42"/>
        <v>0</v>
      </c>
      <c r="AS49" s="22">
        <f t="shared" si="42"/>
        <v>0</v>
      </c>
      <c r="AT49" s="22">
        <f t="shared" si="42"/>
        <v>0</v>
      </c>
      <c r="AU49" s="22">
        <f t="shared" si="42"/>
        <v>0</v>
      </c>
      <c r="AV49" s="122">
        <f t="shared" si="42"/>
        <v>0</v>
      </c>
      <c r="AW49" s="22">
        <f t="shared" si="42"/>
        <v>0</v>
      </c>
      <c r="AX49" s="22">
        <f t="shared" si="42"/>
        <v>0</v>
      </c>
      <c r="AY49" s="22">
        <f t="shared" si="42"/>
        <v>0</v>
      </c>
      <c r="AZ49" s="22">
        <f t="shared" si="42"/>
        <v>0</v>
      </c>
      <c r="BA49" s="22">
        <f t="shared" si="42"/>
        <v>0</v>
      </c>
      <c r="BB49" s="22">
        <f t="shared" si="42"/>
        <v>0</v>
      </c>
      <c r="BC49" s="22">
        <f t="shared" si="42"/>
        <v>0</v>
      </c>
      <c r="BD49" s="22">
        <f t="shared" si="42"/>
        <v>0</v>
      </c>
      <c r="BE49" s="22">
        <f t="shared" si="42"/>
        <v>0</v>
      </c>
      <c r="BF49" s="22">
        <f t="shared" si="42"/>
        <v>0</v>
      </c>
    </row>
    <row r="50" spans="1:58" s="4" customFormat="1" ht="30" x14ac:dyDescent="0.25">
      <c r="A50" s="29" t="s">
        <v>156</v>
      </c>
      <c r="B50" s="30" t="s">
        <v>155</v>
      </c>
      <c r="C50" s="31" t="s">
        <v>177</v>
      </c>
      <c r="D50" s="31">
        <v>1</v>
      </c>
      <c r="E50" s="21">
        <v>148</v>
      </c>
      <c r="F50" s="32">
        <v>36</v>
      </c>
      <c r="G50" s="32">
        <v>112</v>
      </c>
      <c r="H50" s="21">
        <v>28</v>
      </c>
      <c r="I50" s="21">
        <v>12</v>
      </c>
      <c r="J50" s="21">
        <v>16</v>
      </c>
      <c r="K50" s="33">
        <v>0</v>
      </c>
      <c r="L50" s="34">
        <v>0</v>
      </c>
      <c r="M50" s="21">
        <v>2</v>
      </c>
      <c r="N50" s="21">
        <v>6</v>
      </c>
      <c r="O50" s="121">
        <f t="shared" ref="O50:AJ50" si="43">O41</f>
        <v>0</v>
      </c>
      <c r="P50" s="21">
        <f t="shared" si="43"/>
        <v>0</v>
      </c>
      <c r="Q50" s="21">
        <f t="shared" si="43"/>
        <v>0</v>
      </c>
      <c r="R50" s="21">
        <f t="shared" si="43"/>
        <v>0</v>
      </c>
      <c r="S50" s="35">
        <f t="shared" si="43"/>
        <v>0</v>
      </c>
      <c r="T50" s="35">
        <f t="shared" si="43"/>
        <v>0</v>
      </c>
      <c r="U50" s="35">
        <f t="shared" si="43"/>
        <v>0</v>
      </c>
      <c r="V50" s="35">
        <f t="shared" si="43"/>
        <v>0</v>
      </c>
      <c r="W50" s="36">
        <f t="shared" si="43"/>
        <v>0</v>
      </c>
      <c r="X50" s="35">
        <f t="shared" si="43"/>
        <v>0</v>
      </c>
      <c r="Y50" s="22">
        <f t="shared" si="43"/>
        <v>0</v>
      </c>
      <c r="Z50" s="122">
        <f t="shared" si="43"/>
        <v>0</v>
      </c>
      <c r="AA50" s="22">
        <f t="shared" si="43"/>
        <v>0</v>
      </c>
      <c r="AB50" s="22">
        <f t="shared" si="43"/>
        <v>0</v>
      </c>
      <c r="AC50" s="22">
        <f t="shared" si="43"/>
        <v>0</v>
      </c>
      <c r="AD50" s="22">
        <f t="shared" si="43"/>
        <v>0</v>
      </c>
      <c r="AE50" s="22">
        <f t="shared" si="43"/>
        <v>0</v>
      </c>
      <c r="AF50" s="22">
        <f t="shared" si="43"/>
        <v>0</v>
      </c>
      <c r="AG50" s="22">
        <f t="shared" si="43"/>
        <v>0</v>
      </c>
      <c r="AH50" s="22">
        <f t="shared" si="43"/>
        <v>0</v>
      </c>
      <c r="AI50" s="22">
        <f t="shared" si="43"/>
        <v>0</v>
      </c>
      <c r="AJ50" s="22">
        <f t="shared" si="43"/>
        <v>0</v>
      </c>
      <c r="AK50" s="122">
        <v>148</v>
      </c>
      <c r="AL50" s="22">
        <v>28</v>
      </c>
      <c r="AM50" s="22">
        <v>0</v>
      </c>
      <c r="AN50" s="22">
        <v>6</v>
      </c>
      <c r="AO50" s="22">
        <v>2</v>
      </c>
      <c r="AP50" s="22">
        <v>112</v>
      </c>
      <c r="AQ50" s="22">
        <f t="shared" ref="AQ50:BF50" si="44">AQ49</f>
        <v>0</v>
      </c>
      <c r="AR50" s="22">
        <f t="shared" si="44"/>
        <v>0</v>
      </c>
      <c r="AS50" s="22">
        <f t="shared" si="44"/>
        <v>0</v>
      </c>
      <c r="AT50" s="22">
        <f t="shared" si="44"/>
        <v>0</v>
      </c>
      <c r="AU50" s="22">
        <f t="shared" si="44"/>
        <v>0</v>
      </c>
      <c r="AV50" s="122">
        <f t="shared" si="44"/>
        <v>0</v>
      </c>
      <c r="AW50" s="22">
        <f t="shared" si="44"/>
        <v>0</v>
      </c>
      <c r="AX50" s="22">
        <f t="shared" si="44"/>
        <v>0</v>
      </c>
      <c r="AY50" s="22">
        <f t="shared" si="44"/>
        <v>0</v>
      </c>
      <c r="AZ50" s="22">
        <f t="shared" si="44"/>
        <v>0</v>
      </c>
      <c r="BA50" s="22">
        <f t="shared" si="44"/>
        <v>0</v>
      </c>
      <c r="BB50" s="22">
        <f t="shared" si="44"/>
        <v>0</v>
      </c>
      <c r="BC50" s="22">
        <f t="shared" si="44"/>
        <v>0</v>
      </c>
      <c r="BD50" s="22">
        <f t="shared" si="44"/>
        <v>0</v>
      </c>
      <c r="BE50" s="22">
        <f t="shared" si="44"/>
        <v>0</v>
      </c>
      <c r="BF50" s="22">
        <f t="shared" si="44"/>
        <v>0</v>
      </c>
    </row>
    <row r="51" spans="1:58" s="4" customFormat="1" x14ac:dyDescent="0.25">
      <c r="A51" s="29" t="s">
        <v>178</v>
      </c>
      <c r="B51" s="30" t="s">
        <v>21</v>
      </c>
      <c r="C51" s="31" t="s">
        <v>170</v>
      </c>
      <c r="D51" s="31">
        <v>0</v>
      </c>
      <c r="E51" s="21">
        <v>72</v>
      </c>
      <c r="F51" s="32">
        <v>0</v>
      </c>
      <c r="G51" s="32">
        <v>72</v>
      </c>
      <c r="H51" s="21">
        <v>0</v>
      </c>
      <c r="I51" s="21">
        <v>0</v>
      </c>
      <c r="J51" s="21">
        <v>0</v>
      </c>
      <c r="K51" s="33">
        <v>0</v>
      </c>
      <c r="L51" s="34">
        <v>0</v>
      </c>
      <c r="M51" s="21">
        <v>0</v>
      </c>
      <c r="N51" s="21">
        <v>0</v>
      </c>
      <c r="O51" s="121">
        <v>0</v>
      </c>
      <c r="P51" s="21">
        <v>0</v>
      </c>
      <c r="Q51" s="21">
        <v>0</v>
      </c>
      <c r="R51" s="21">
        <v>0</v>
      </c>
      <c r="S51" s="35">
        <v>0</v>
      </c>
      <c r="T51" s="35">
        <v>0</v>
      </c>
      <c r="U51" s="35">
        <v>0</v>
      </c>
      <c r="V51" s="35">
        <v>0</v>
      </c>
      <c r="W51" s="36">
        <v>0</v>
      </c>
      <c r="X51" s="35">
        <v>0</v>
      </c>
      <c r="Y51" s="22">
        <v>0</v>
      </c>
      <c r="Z51" s="122">
        <v>0</v>
      </c>
      <c r="AA51" s="22">
        <v>0</v>
      </c>
      <c r="AB51" s="22">
        <v>0</v>
      </c>
      <c r="AC51" s="22">
        <v>0</v>
      </c>
      <c r="AD51" s="22">
        <v>0</v>
      </c>
      <c r="AE51" s="22">
        <v>0</v>
      </c>
      <c r="AF51" s="22">
        <v>0</v>
      </c>
      <c r="AG51" s="22">
        <v>0</v>
      </c>
      <c r="AH51" s="22">
        <v>0</v>
      </c>
      <c r="AI51" s="22">
        <v>0</v>
      </c>
      <c r="AJ51" s="22">
        <v>0</v>
      </c>
      <c r="AK51" s="122">
        <v>72</v>
      </c>
      <c r="AL51" s="22">
        <v>0</v>
      </c>
      <c r="AM51" s="22">
        <v>0</v>
      </c>
      <c r="AN51" s="22">
        <v>0</v>
      </c>
      <c r="AO51" s="22">
        <v>0</v>
      </c>
      <c r="AP51" s="22">
        <v>72</v>
      </c>
      <c r="AQ51" s="22">
        <v>0</v>
      </c>
      <c r="AR51" s="22">
        <v>0</v>
      </c>
      <c r="AS51" s="22">
        <v>0</v>
      </c>
      <c r="AT51" s="22">
        <v>0</v>
      </c>
      <c r="AU51" s="22">
        <v>0</v>
      </c>
      <c r="AV51" s="122">
        <v>0</v>
      </c>
      <c r="AW51" s="22">
        <v>0</v>
      </c>
      <c r="AX51" s="22">
        <v>0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E51" s="22">
        <v>0</v>
      </c>
      <c r="BF51" s="22">
        <v>0</v>
      </c>
    </row>
    <row r="52" spans="1:58" x14ac:dyDescent="0.25">
      <c r="A52" s="25" t="s">
        <v>22</v>
      </c>
      <c r="B52" s="18" t="s">
        <v>130</v>
      </c>
      <c r="C52" s="19" t="s">
        <v>170</v>
      </c>
      <c r="D52" s="40">
        <v>0</v>
      </c>
      <c r="E52" s="21">
        <v>144</v>
      </c>
      <c r="F52" s="20">
        <v>144</v>
      </c>
      <c r="G52" s="20">
        <v>0</v>
      </c>
      <c r="H52" s="21">
        <v>0</v>
      </c>
      <c r="I52" s="21">
        <v>0</v>
      </c>
      <c r="J52" s="21">
        <v>0</v>
      </c>
      <c r="K52" s="34">
        <v>0</v>
      </c>
      <c r="L52" s="34">
        <v>144</v>
      </c>
      <c r="M52" s="21">
        <v>0</v>
      </c>
      <c r="N52" s="21">
        <v>0</v>
      </c>
      <c r="O52" s="121">
        <v>0</v>
      </c>
      <c r="P52" s="21">
        <v>0</v>
      </c>
      <c r="Q52" s="21">
        <v>0</v>
      </c>
      <c r="R52" s="21">
        <v>0</v>
      </c>
      <c r="S52" s="27">
        <v>0</v>
      </c>
      <c r="T52" s="27">
        <v>0</v>
      </c>
      <c r="U52" s="27">
        <v>0</v>
      </c>
      <c r="V52" s="27">
        <v>0</v>
      </c>
      <c r="W52" s="28">
        <v>0</v>
      </c>
      <c r="X52" s="27">
        <v>0</v>
      </c>
      <c r="Y52" s="27">
        <v>0</v>
      </c>
      <c r="Z52" s="1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127">
        <v>144</v>
      </c>
      <c r="AL52" s="27">
        <v>0</v>
      </c>
      <c r="AM52" s="27">
        <v>144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  <c r="AT52" s="27">
        <v>0</v>
      </c>
      <c r="AU52" s="27">
        <v>0</v>
      </c>
      <c r="AV52" s="127">
        <v>0</v>
      </c>
      <c r="AW52" s="27">
        <v>0</v>
      </c>
      <c r="AX52" s="27">
        <v>0</v>
      </c>
      <c r="AY52" s="27">
        <v>0</v>
      </c>
      <c r="AZ52" s="27">
        <v>0</v>
      </c>
      <c r="BA52" s="27">
        <v>0</v>
      </c>
      <c r="BB52" s="27">
        <v>0</v>
      </c>
      <c r="BC52" s="27">
        <v>0</v>
      </c>
      <c r="BD52" s="27">
        <v>0</v>
      </c>
      <c r="BE52" s="27">
        <v>0</v>
      </c>
      <c r="BF52" s="27">
        <v>0</v>
      </c>
    </row>
    <row r="53" spans="1:58" s="1" customFormat="1" x14ac:dyDescent="0.25">
      <c r="A53" s="25" t="s">
        <v>61</v>
      </c>
      <c r="B53" s="18" t="s">
        <v>62</v>
      </c>
      <c r="C53" s="19" t="s">
        <v>179</v>
      </c>
      <c r="D53" s="40">
        <v>0</v>
      </c>
      <c r="E53" s="21">
        <v>6</v>
      </c>
      <c r="F53" s="20">
        <v>6</v>
      </c>
      <c r="G53" s="20">
        <v>0</v>
      </c>
      <c r="H53" s="21">
        <v>0</v>
      </c>
      <c r="I53" s="21">
        <v>0</v>
      </c>
      <c r="J53" s="21">
        <v>0</v>
      </c>
      <c r="K53" s="34">
        <v>0</v>
      </c>
      <c r="L53" s="34">
        <v>0</v>
      </c>
      <c r="M53" s="21">
        <v>0</v>
      </c>
      <c r="N53" s="21">
        <v>6</v>
      </c>
      <c r="O53" s="121">
        <v>0</v>
      </c>
      <c r="P53" s="21">
        <v>0</v>
      </c>
      <c r="Q53" s="21">
        <v>0</v>
      </c>
      <c r="R53" s="21">
        <v>0</v>
      </c>
      <c r="S53" s="27">
        <v>0</v>
      </c>
      <c r="T53" s="27">
        <v>0</v>
      </c>
      <c r="U53" s="27">
        <v>0</v>
      </c>
      <c r="V53" s="27">
        <v>0</v>
      </c>
      <c r="W53" s="28">
        <v>0</v>
      </c>
      <c r="X53" s="27">
        <v>0</v>
      </c>
      <c r="Y53" s="27">
        <v>0</v>
      </c>
      <c r="Z53" s="1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>
        <v>0</v>
      </c>
      <c r="AH53" s="27">
        <v>0</v>
      </c>
      <c r="AI53" s="27">
        <v>0</v>
      </c>
      <c r="AJ53" s="27">
        <v>0</v>
      </c>
      <c r="AK53" s="127">
        <v>6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6</v>
      </c>
      <c r="AT53" s="27">
        <v>0</v>
      </c>
      <c r="AU53" s="27">
        <v>0</v>
      </c>
      <c r="AV53" s="127">
        <v>0</v>
      </c>
      <c r="AW53" s="27">
        <v>0</v>
      </c>
      <c r="AX53" s="27">
        <v>0</v>
      </c>
      <c r="AY53" s="27">
        <v>0</v>
      </c>
      <c r="AZ53" s="27">
        <v>0</v>
      </c>
      <c r="BA53" s="27">
        <v>0</v>
      </c>
      <c r="BB53" s="27">
        <v>0</v>
      </c>
      <c r="BC53" s="27">
        <v>0</v>
      </c>
      <c r="BD53" s="27">
        <v>0</v>
      </c>
      <c r="BE53" s="27">
        <v>0</v>
      </c>
      <c r="BF53" s="27">
        <v>0</v>
      </c>
    </row>
    <row r="54" spans="1:58" s="173" customFormat="1" ht="42.75" customHeight="1" x14ac:dyDescent="0.25">
      <c r="A54" s="167" t="s">
        <v>36</v>
      </c>
      <c r="B54" s="168" t="s">
        <v>153</v>
      </c>
      <c r="C54" s="169" t="s">
        <v>180</v>
      </c>
      <c r="D54" s="169">
        <v>3</v>
      </c>
      <c r="E54" s="169">
        <v>730</v>
      </c>
      <c r="F54" s="169">
        <v>242</v>
      </c>
      <c r="G54" s="169">
        <v>488</v>
      </c>
      <c r="H54" s="169">
        <v>76</v>
      </c>
      <c r="I54" s="169">
        <v>32</v>
      </c>
      <c r="J54" s="169">
        <v>36</v>
      </c>
      <c r="K54" s="169">
        <v>8</v>
      </c>
      <c r="L54" s="169">
        <v>144</v>
      </c>
      <c r="M54" s="169">
        <v>4</v>
      </c>
      <c r="N54" s="169">
        <v>18</v>
      </c>
      <c r="O54" s="171">
        <v>0</v>
      </c>
      <c r="P54" s="171">
        <v>0</v>
      </c>
      <c r="Q54" s="171">
        <v>0</v>
      </c>
      <c r="R54" s="171">
        <v>0</v>
      </c>
      <c r="S54" s="174">
        <v>0</v>
      </c>
      <c r="T54" s="174">
        <v>0</v>
      </c>
      <c r="U54" s="174">
        <v>0</v>
      </c>
      <c r="V54" s="174">
        <v>0</v>
      </c>
      <c r="W54" s="175">
        <v>0</v>
      </c>
      <c r="X54" s="174">
        <v>0</v>
      </c>
      <c r="Y54" s="174">
        <v>0</v>
      </c>
      <c r="Z54" s="174">
        <v>0</v>
      </c>
      <c r="AA54" s="174">
        <v>0</v>
      </c>
      <c r="AB54" s="174">
        <v>0</v>
      </c>
      <c r="AC54" s="174">
        <v>0</v>
      </c>
      <c r="AD54" s="174">
        <v>0</v>
      </c>
      <c r="AE54" s="174">
        <v>0</v>
      </c>
      <c r="AF54" s="174">
        <v>0</v>
      </c>
      <c r="AG54" s="174">
        <v>0</v>
      </c>
      <c r="AH54" s="174">
        <v>0</v>
      </c>
      <c r="AI54" s="174">
        <v>0</v>
      </c>
      <c r="AJ54" s="174">
        <v>0</v>
      </c>
      <c r="AK54" s="174">
        <v>724</v>
      </c>
      <c r="AL54" s="174">
        <v>0</v>
      </c>
      <c r="AM54" s="174">
        <v>0</v>
      </c>
      <c r="AN54" s="174">
        <v>0</v>
      </c>
      <c r="AO54" s="174">
        <v>0</v>
      </c>
      <c r="AP54" s="174">
        <v>0</v>
      </c>
      <c r="AQ54" s="174">
        <v>76</v>
      </c>
      <c r="AR54" s="174">
        <v>144</v>
      </c>
      <c r="AS54" s="174">
        <v>12</v>
      </c>
      <c r="AT54" s="174">
        <v>4</v>
      </c>
      <c r="AU54" s="174">
        <v>488</v>
      </c>
      <c r="AV54" s="174">
        <v>6</v>
      </c>
      <c r="AW54" s="174">
        <v>0</v>
      </c>
      <c r="AX54" s="174">
        <v>0</v>
      </c>
      <c r="AY54" s="174">
        <v>6</v>
      </c>
      <c r="AZ54" s="174">
        <v>0</v>
      </c>
      <c r="BA54" s="174">
        <v>0</v>
      </c>
      <c r="BB54" s="174">
        <v>0</v>
      </c>
      <c r="BC54" s="174">
        <v>0</v>
      </c>
      <c r="BD54" s="174">
        <v>0</v>
      </c>
      <c r="BE54" s="174">
        <v>0</v>
      </c>
      <c r="BF54" s="174">
        <v>0</v>
      </c>
    </row>
    <row r="55" spans="1:58" s="4" customFormat="1" ht="30" x14ac:dyDescent="0.25">
      <c r="A55" s="29" t="s">
        <v>39</v>
      </c>
      <c r="B55" s="30" t="s">
        <v>34</v>
      </c>
      <c r="C55" s="37" t="s">
        <v>181</v>
      </c>
      <c r="D55" s="37">
        <v>1</v>
      </c>
      <c r="E55" s="38">
        <v>158</v>
      </c>
      <c r="F55" s="39">
        <v>22</v>
      </c>
      <c r="G55" s="32">
        <v>136</v>
      </c>
      <c r="H55" s="21">
        <v>22</v>
      </c>
      <c r="I55" s="21">
        <v>10</v>
      </c>
      <c r="J55" s="21">
        <v>12</v>
      </c>
      <c r="K55" s="21">
        <v>0</v>
      </c>
      <c r="L55" s="21">
        <v>0</v>
      </c>
      <c r="M55" s="21">
        <v>0</v>
      </c>
      <c r="N55" s="21">
        <v>0</v>
      </c>
      <c r="O55" s="121">
        <v>0</v>
      </c>
      <c r="P55" s="21">
        <v>0</v>
      </c>
      <c r="Q55" s="21">
        <v>0</v>
      </c>
      <c r="R55" s="21">
        <v>0</v>
      </c>
      <c r="S55" s="27">
        <v>0</v>
      </c>
      <c r="T55" s="27">
        <v>0</v>
      </c>
      <c r="U55" s="27">
        <v>0</v>
      </c>
      <c r="V55" s="27">
        <v>0</v>
      </c>
      <c r="W55" s="28">
        <v>0</v>
      </c>
      <c r="X55" s="27">
        <v>0</v>
      </c>
      <c r="Y55" s="27">
        <v>0</v>
      </c>
      <c r="Z55" s="127">
        <v>0</v>
      </c>
      <c r="AA55" s="35">
        <v>0</v>
      </c>
      <c r="AB55" s="35">
        <v>0</v>
      </c>
      <c r="AC55" s="35">
        <v>0</v>
      </c>
      <c r="AD55" s="35">
        <v>0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0</v>
      </c>
      <c r="AK55" s="127">
        <v>158</v>
      </c>
      <c r="AL55" s="35">
        <v>0</v>
      </c>
      <c r="AM55" s="35">
        <v>0</v>
      </c>
      <c r="AN55" s="35">
        <v>0</v>
      </c>
      <c r="AO55" s="35">
        <v>0</v>
      </c>
      <c r="AP55" s="35">
        <v>0</v>
      </c>
      <c r="AQ55" s="35">
        <v>22</v>
      </c>
      <c r="AR55" s="35">
        <v>0</v>
      </c>
      <c r="AS55" s="35">
        <v>0</v>
      </c>
      <c r="AT55" s="35">
        <v>0</v>
      </c>
      <c r="AU55" s="35">
        <v>136</v>
      </c>
      <c r="AV55" s="127">
        <v>0</v>
      </c>
      <c r="AW55" s="35">
        <v>0</v>
      </c>
      <c r="AX55" s="35">
        <v>0</v>
      </c>
      <c r="AY55" s="35">
        <v>0</v>
      </c>
      <c r="AZ55" s="35">
        <v>0</v>
      </c>
      <c r="BA55" s="35">
        <v>0</v>
      </c>
      <c r="BB55" s="35">
        <v>0</v>
      </c>
      <c r="BC55" s="35">
        <v>0</v>
      </c>
      <c r="BD55" s="35">
        <v>0</v>
      </c>
      <c r="BE55" s="35">
        <v>0</v>
      </c>
      <c r="BF55" s="35">
        <v>0</v>
      </c>
    </row>
    <row r="56" spans="1:58" s="4" customFormat="1" ht="30" x14ac:dyDescent="0.25">
      <c r="A56" s="29" t="s">
        <v>40</v>
      </c>
      <c r="B56" s="30" t="s">
        <v>27</v>
      </c>
      <c r="C56" s="37" t="s">
        <v>179</v>
      </c>
      <c r="D56" s="37">
        <v>1</v>
      </c>
      <c r="E56" s="38">
        <v>170</v>
      </c>
      <c r="F56" s="39">
        <v>32</v>
      </c>
      <c r="G56" s="32">
        <v>138</v>
      </c>
      <c r="H56" s="21">
        <v>24</v>
      </c>
      <c r="I56" s="21">
        <v>12</v>
      </c>
      <c r="J56" s="21">
        <v>12</v>
      </c>
      <c r="K56" s="34">
        <v>0</v>
      </c>
      <c r="L56" s="34">
        <v>0</v>
      </c>
      <c r="M56" s="21">
        <v>2</v>
      </c>
      <c r="N56" s="21">
        <v>6</v>
      </c>
      <c r="O56" s="121">
        <v>0</v>
      </c>
      <c r="P56" s="21">
        <v>0</v>
      </c>
      <c r="Q56" s="21">
        <v>0</v>
      </c>
      <c r="R56" s="21">
        <v>0</v>
      </c>
      <c r="S56" s="27">
        <v>0</v>
      </c>
      <c r="T56" s="27">
        <v>0</v>
      </c>
      <c r="U56" s="27">
        <v>0</v>
      </c>
      <c r="V56" s="27">
        <v>0</v>
      </c>
      <c r="W56" s="28">
        <v>0</v>
      </c>
      <c r="X56" s="27">
        <v>0</v>
      </c>
      <c r="Y56" s="27">
        <v>0</v>
      </c>
      <c r="Z56" s="127">
        <v>0</v>
      </c>
      <c r="AA56" s="35">
        <v>0</v>
      </c>
      <c r="AB56" s="35">
        <v>0</v>
      </c>
      <c r="AC56" s="35">
        <v>0</v>
      </c>
      <c r="AD56" s="35">
        <v>0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0</v>
      </c>
      <c r="AK56" s="127">
        <v>170</v>
      </c>
      <c r="AL56" s="35">
        <v>0</v>
      </c>
      <c r="AM56" s="35">
        <v>0</v>
      </c>
      <c r="AN56" s="35">
        <v>0</v>
      </c>
      <c r="AO56" s="35">
        <v>0</v>
      </c>
      <c r="AP56" s="35">
        <v>0</v>
      </c>
      <c r="AQ56" s="35">
        <v>24</v>
      </c>
      <c r="AR56" s="35">
        <v>0</v>
      </c>
      <c r="AS56" s="35">
        <v>6</v>
      </c>
      <c r="AT56" s="35">
        <v>2</v>
      </c>
      <c r="AU56" s="35">
        <v>138</v>
      </c>
      <c r="AV56" s="127">
        <v>0</v>
      </c>
      <c r="AW56" s="35">
        <v>0</v>
      </c>
      <c r="AX56" s="35">
        <v>0</v>
      </c>
      <c r="AY56" s="35">
        <v>0</v>
      </c>
      <c r="AZ56" s="35">
        <v>0</v>
      </c>
      <c r="BA56" s="35">
        <v>0</v>
      </c>
      <c r="BB56" s="35">
        <v>0</v>
      </c>
      <c r="BC56" s="35">
        <v>0</v>
      </c>
      <c r="BD56" s="35">
        <v>0</v>
      </c>
      <c r="BE56" s="35">
        <v>0</v>
      </c>
      <c r="BF56" s="35">
        <v>0</v>
      </c>
    </row>
    <row r="57" spans="1:58" s="4" customFormat="1" ht="30" x14ac:dyDescent="0.25">
      <c r="A57" s="29" t="s">
        <v>157</v>
      </c>
      <c r="B57" s="30" t="s">
        <v>28</v>
      </c>
      <c r="C57" s="37" t="s">
        <v>179</v>
      </c>
      <c r="D57" s="37">
        <v>1</v>
      </c>
      <c r="E57" s="38">
        <v>180</v>
      </c>
      <c r="F57" s="39">
        <v>38</v>
      </c>
      <c r="G57" s="32">
        <v>142</v>
      </c>
      <c r="H57" s="21">
        <v>30</v>
      </c>
      <c r="I57" s="21">
        <v>10</v>
      </c>
      <c r="J57" s="21">
        <v>12</v>
      </c>
      <c r="K57" s="34">
        <v>8</v>
      </c>
      <c r="L57" s="34">
        <v>0</v>
      </c>
      <c r="M57" s="21">
        <v>2</v>
      </c>
      <c r="N57" s="21">
        <v>6</v>
      </c>
      <c r="O57" s="121">
        <v>0</v>
      </c>
      <c r="P57" s="21">
        <v>0</v>
      </c>
      <c r="Q57" s="21">
        <v>0</v>
      </c>
      <c r="R57" s="21">
        <v>0</v>
      </c>
      <c r="S57" s="27">
        <v>0</v>
      </c>
      <c r="T57" s="27">
        <v>0</v>
      </c>
      <c r="U57" s="27">
        <v>0</v>
      </c>
      <c r="V57" s="27">
        <v>0</v>
      </c>
      <c r="W57" s="28">
        <v>0</v>
      </c>
      <c r="X57" s="27">
        <v>0</v>
      </c>
      <c r="Y57" s="27">
        <v>0</v>
      </c>
      <c r="Z57" s="127">
        <v>0</v>
      </c>
      <c r="AA57" s="35">
        <v>0</v>
      </c>
      <c r="AB57" s="35">
        <v>0</v>
      </c>
      <c r="AC57" s="35">
        <v>0</v>
      </c>
      <c r="AD57" s="35">
        <v>0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0</v>
      </c>
      <c r="AK57" s="127">
        <v>180</v>
      </c>
      <c r="AL57" s="35">
        <v>0</v>
      </c>
      <c r="AM57" s="35">
        <v>0</v>
      </c>
      <c r="AN57" s="35">
        <v>0</v>
      </c>
      <c r="AO57" s="35">
        <v>0</v>
      </c>
      <c r="AP57" s="35">
        <v>0</v>
      </c>
      <c r="AQ57" s="35">
        <v>30</v>
      </c>
      <c r="AR57" s="35">
        <v>0</v>
      </c>
      <c r="AS57" s="35">
        <v>6</v>
      </c>
      <c r="AT57" s="35">
        <v>2</v>
      </c>
      <c r="AU57" s="35">
        <v>142</v>
      </c>
      <c r="AV57" s="127">
        <v>0</v>
      </c>
      <c r="AW57" s="35">
        <v>0</v>
      </c>
      <c r="AX57" s="35">
        <v>0</v>
      </c>
      <c r="AY57" s="35">
        <v>0</v>
      </c>
      <c r="AZ57" s="35">
        <v>0</v>
      </c>
      <c r="BA57" s="35">
        <v>0</v>
      </c>
      <c r="BB57" s="35">
        <v>0</v>
      </c>
      <c r="BC57" s="35">
        <v>0</v>
      </c>
      <c r="BD57" s="35">
        <v>0</v>
      </c>
      <c r="BE57" s="35">
        <v>0</v>
      </c>
      <c r="BF57" s="35">
        <v>0</v>
      </c>
    </row>
    <row r="58" spans="1:58" s="4" customFormat="1" x14ac:dyDescent="0.25">
      <c r="A58" s="29" t="s">
        <v>37</v>
      </c>
      <c r="B58" s="30" t="s">
        <v>21</v>
      </c>
      <c r="C58" s="37" t="s">
        <v>181</v>
      </c>
      <c r="D58" s="37">
        <v>0</v>
      </c>
      <c r="E58" s="38">
        <v>72</v>
      </c>
      <c r="F58" s="39">
        <v>0</v>
      </c>
      <c r="G58" s="32">
        <v>72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121">
        <v>0</v>
      </c>
      <c r="P58" s="21">
        <v>0</v>
      </c>
      <c r="Q58" s="21">
        <v>0</v>
      </c>
      <c r="R58" s="21">
        <v>0</v>
      </c>
      <c r="S58" s="35">
        <v>0</v>
      </c>
      <c r="T58" s="35">
        <v>0</v>
      </c>
      <c r="U58" s="35">
        <v>0</v>
      </c>
      <c r="V58" s="35">
        <v>0</v>
      </c>
      <c r="W58" s="36">
        <v>0</v>
      </c>
      <c r="X58" s="35">
        <v>0</v>
      </c>
      <c r="Y58" s="35">
        <v>0</v>
      </c>
      <c r="Z58" s="127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127">
        <v>72</v>
      </c>
      <c r="AL58" s="35">
        <v>0</v>
      </c>
      <c r="AM58" s="35">
        <v>0</v>
      </c>
      <c r="AN58" s="35">
        <v>0</v>
      </c>
      <c r="AO58" s="35">
        <v>0</v>
      </c>
      <c r="AP58" s="35">
        <v>0</v>
      </c>
      <c r="AQ58" s="35">
        <v>0</v>
      </c>
      <c r="AR58" s="35">
        <v>0</v>
      </c>
      <c r="AS58" s="35">
        <v>0</v>
      </c>
      <c r="AT58" s="35">
        <v>0</v>
      </c>
      <c r="AU58" s="35">
        <v>72</v>
      </c>
      <c r="AV58" s="127">
        <v>0</v>
      </c>
      <c r="AW58" s="35">
        <v>0</v>
      </c>
      <c r="AX58" s="35">
        <v>0</v>
      </c>
      <c r="AY58" s="35">
        <v>0</v>
      </c>
      <c r="AZ58" s="35">
        <v>0</v>
      </c>
      <c r="BA58" s="35">
        <v>0</v>
      </c>
      <c r="BB58" s="35">
        <v>0</v>
      </c>
      <c r="BC58" s="35">
        <v>0</v>
      </c>
      <c r="BD58" s="35">
        <v>0</v>
      </c>
      <c r="BE58" s="35">
        <v>0</v>
      </c>
      <c r="BF58" s="35">
        <v>0</v>
      </c>
    </row>
    <row r="59" spans="1:58" s="3" customFormat="1" x14ac:dyDescent="0.25">
      <c r="A59" s="29" t="s">
        <v>182</v>
      </c>
      <c r="B59" s="30" t="s">
        <v>183</v>
      </c>
      <c r="C59" s="40" t="s">
        <v>165</v>
      </c>
      <c r="D59" s="40">
        <v>0</v>
      </c>
      <c r="E59" s="41">
        <v>144</v>
      </c>
      <c r="F59" s="42">
        <v>144</v>
      </c>
      <c r="G59" s="42">
        <v>0</v>
      </c>
      <c r="H59" s="41">
        <v>0</v>
      </c>
      <c r="I59" s="41">
        <v>0</v>
      </c>
      <c r="J59" s="41">
        <v>0</v>
      </c>
      <c r="K59" s="41">
        <v>0</v>
      </c>
      <c r="L59" s="41">
        <v>144</v>
      </c>
      <c r="M59" s="41">
        <v>0</v>
      </c>
      <c r="N59" s="41">
        <v>0</v>
      </c>
      <c r="O59" s="123">
        <v>0</v>
      </c>
      <c r="P59" s="41">
        <v>0</v>
      </c>
      <c r="Q59" s="41">
        <v>0</v>
      </c>
      <c r="R59" s="41">
        <v>0</v>
      </c>
      <c r="S59" s="43">
        <v>0</v>
      </c>
      <c r="T59" s="43">
        <v>0</v>
      </c>
      <c r="U59" s="43">
        <v>0</v>
      </c>
      <c r="V59" s="43">
        <v>0</v>
      </c>
      <c r="W59" s="44">
        <v>0</v>
      </c>
      <c r="X59" s="43">
        <v>0</v>
      </c>
      <c r="Y59" s="43">
        <v>0</v>
      </c>
      <c r="Z59" s="128">
        <v>0</v>
      </c>
      <c r="AA59" s="43">
        <v>0</v>
      </c>
      <c r="AB59" s="43">
        <v>0</v>
      </c>
      <c r="AC59" s="43">
        <v>0</v>
      </c>
      <c r="AD59" s="43">
        <v>0</v>
      </c>
      <c r="AE59" s="43">
        <v>0</v>
      </c>
      <c r="AF59" s="43">
        <v>0</v>
      </c>
      <c r="AG59" s="43">
        <v>0</v>
      </c>
      <c r="AH59" s="43">
        <v>0</v>
      </c>
      <c r="AI59" s="43">
        <v>0</v>
      </c>
      <c r="AJ59" s="43">
        <v>0</v>
      </c>
      <c r="AK59" s="128">
        <v>144</v>
      </c>
      <c r="AL59" s="43">
        <v>0</v>
      </c>
      <c r="AM59" s="43">
        <v>0</v>
      </c>
      <c r="AN59" s="43">
        <v>0</v>
      </c>
      <c r="AO59" s="43">
        <v>0</v>
      </c>
      <c r="AP59" s="43">
        <v>0</v>
      </c>
      <c r="AQ59" s="43">
        <v>0</v>
      </c>
      <c r="AR59" s="43">
        <v>144</v>
      </c>
      <c r="AS59" s="43">
        <v>0</v>
      </c>
      <c r="AT59" s="43">
        <v>0</v>
      </c>
      <c r="AU59" s="43">
        <v>0</v>
      </c>
      <c r="AV59" s="128">
        <v>0</v>
      </c>
      <c r="AW59" s="43">
        <v>0</v>
      </c>
      <c r="AX59" s="43">
        <v>0</v>
      </c>
      <c r="AY59" s="43">
        <v>0</v>
      </c>
      <c r="AZ59" s="43">
        <v>0</v>
      </c>
      <c r="BA59" s="43">
        <v>0</v>
      </c>
      <c r="BB59" s="43">
        <v>0</v>
      </c>
      <c r="BC59" s="43">
        <v>0</v>
      </c>
      <c r="BD59" s="43">
        <v>0</v>
      </c>
      <c r="BE59" s="43">
        <v>0</v>
      </c>
      <c r="BF59" s="43">
        <v>0</v>
      </c>
    </row>
    <row r="60" spans="1:58" s="3" customFormat="1" x14ac:dyDescent="0.25">
      <c r="A60" s="29" t="s">
        <v>63</v>
      </c>
      <c r="B60" s="30" t="s">
        <v>62</v>
      </c>
      <c r="C60" s="40" t="s">
        <v>184</v>
      </c>
      <c r="D60" s="40">
        <v>0</v>
      </c>
      <c r="E60" s="41">
        <v>6</v>
      </c>
      <c r="F60" s="42">
        <v>6</v>
      </c>
      <c r="G60" s="42">
        <v>0</v>
      </c>
      <c r="H60" s="41">
        <v>0</v>
      </c>
      <c r="I60" s="41">
        <v>0</v>
      </c>
      <c r="J60" s="41">
        <v>0</v>
      </c>
      <c r="K60" s="45">
        <v>0</v>
      </c>
      <c r="L60" s="46">
        <v>0</v>
      </c>
      <c r="M60" s="41">
        <v>0</v>
      </c>
      <c r="N60" s="41">
        <v>6</v>
      </c>
      <c r="O60" s="123">
        <v>0</v>
      </c>
      <c r="P60" s="41">
        <v>0</v>
      </c>
      <c r="Q60" s="41">
        <v>0</v>
      </c>
      <c r="R60" s="41">
        <v>0</v>
      </c>
      <c r="S60" s="43">
        <v>0</v>
      </c>
      <c r="T60" s="43">
        <v>0</v>
      </c>
      <c r="U60" s="43">
        <v>0</v>
      </c>
      <c r="V60" s="43">
        <v>0</v>
      </c>
      <c r="W60" s="44">
        <v>0</v>
      </c>
      <c r="X60" s="43">
        <v>0</v>
      </c>
      <c r="Y60" s="43">
        <v>0</v>
      </c>
      <c r="Z60" s="128">
        <v>0</v>
      </c>
      <c r="AA60" s="43">
        <v>0</v>
      </c>
      <c r="AB60" s="43">
        <v>0</v>
      </c>
      <c r="AC60" s="43">
        <v>0</v>
      </c>
      <c r="AD60" s="43">
        <v>0</v>
      </c>
      <c r="AE60" s="43">
        <v>0</v>
      </c>
      <c r="AF60" s="43">
        <v>0</v>
      </c>
      <c r="AG60" s="43">
        <v>0</v>
      </c>
      <c r="AH60" s="43">
        <v>0</v>
      </c>
      <c r="AI60" s="43">
        <v>0</v>
      </c>
      <c r="AJ60" s="43">
        <v>0</v>
      </c>
      <c r="AK60" s="128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S60" s="43">
        <v>0</v>
      </c>
      <c r="AT60" s="43">
        <v>0</v>
      </c>
      <c r="AU60" s="43">
        <v>0</v>
      </c>
      <c r="AV60" s="128">
        <v>6</v>
      </c>
      <c r="AW60" s="43">
        <v>0</v>
      </c>
      <c r="AX60" s="43">
        <v>0</v>
      </c>
      <c r="AY60" s="43">
        <v>6</v>
      </c>
      <c r="AZ60" s="43">
        <v>0</v>
      </c>
      <c r="BA60" s="43">
        <v>0</v>
      </c>
      <c r="BB60" s="43">
        <v>0</v>
      </c>
      <c r="BC60" s="43">
        <v>0</v>
      </c>
      <c r="BD60" s="43">
        <v>0</v>
      </c>
      <c r="BE60" s="43">
        <v>0</v>
      </c>
      <c r="BF60" s="43">
        <v>0</v>
      </c>
    </row>
    <row r="61" spans="1:58" s="3" customFormat="1" ht="30" x14ac:dyDescent="0.25">
      <c r="A61" s="29"/>
      <c r="B61" s="189" t="s">
        <v>151</v>
      </c>
      <c r="C61" s="40" t="s">
        <v>187</v>
      </c>
      <c r="D61" s="40">
        <v>1</v>
      </c>
      <c r="E61" s="182">
        <v>292</v>
      </c>
      <c r="F61" s="187">
        <v>168</v>
      </c>
      <c r="G61" s="187">
        <v>118</v>
      </c>
      <c r="H61" s="182">
        <v>24</v>
      </c>
      <c r="I61" s="182">
        <v>12</v>
      </c>
      <c r="J61" s="182">
        <v>12</v>
      </c>
      <c r="K61" s="45">
        <v>0</v>
      </c>
      <c r="L61" s="45">
        <v>72</v>
      </c>
      <c r="M61" s="182">
        <v>0</v>
      </c>
      <c r="N61" s="182">
        <v>6</v>
      </c>
      <c r="O61" s="123">
        <v>0</v>
      </c>
      <c r="P61" s="41">
        <v>0</v>
      </c>
      <c r="Q61" s="41">
        <v>0</v>
      </c>
      <c r="R61" s="41">
        <v>0</v>
      </c>
      <c r="S61" s="43">
        <v>0</v>
      </c>
      <c r="T61" s="43">
        <v>0</v>
      </c>
      <c r="U61" s="43">
        <v>0</v>
      </c>
      <c r="V61" s="43">
        <v>0</v>
      </c>
      <c r="W61" s="44">
        <v>0</v>
      </c>
      <c r="X61" s="43">
        <v>0</v>
      </c>
      <c r="Y61" s="43">
        <v>0</v>
      </c>
      <c r="Z61" s="128">
        <v>0</v>
      </c>
      <c r="AA61" s="43">
        <v>0</v>
      </c>
      <c r="AB61" s="43">
        <v>0</v>
      </c>
      <c r="AC61" s="43">
        <v>0</v>
      </c>
      <c r="AD61" s="43">
        <v>0</v>
      </c>
      <c r="AE61" s="43">
        <v>0</v>
      </c>
      <c r="AF61" s="43">
        <v>0</v>
      </c>
      <c r="AG61" s="43">
        <v>0</v>
      </c>
      <c r="AH61" s="43">
        <v>0</v>
      </c>
      <c r="AI61" s="43">
        <v>0</v>
      </c>
      <c r="AJ61" s="43">
        <v>0</v>
      </c>
      <c r="AK61" s="128">
        <v>0</v>
      </c>
      <c r="AL61" s="43">
        <v>0</v>
      </c>
      <c r="AM61" s="43">
        <v>0</v>
      </c>
      <c r="AN61" s="43">
        <v>0</v>
      </c>
      <c r="AO61" s="43">
        <v>0</v>
      </c>
      <c r="AP61" s="43">
        <v>0</v>
      </c>
      <c r="AQ61" s="43">
        <v>0</v>
      </c>
      <c r="AR61" s="43">
        <v>0</v>
      </c>
      <c r="AS61" s="43">
        <v>0</v>
      </c>
      <c r="AT61" s="43">
        <v>0</v>
      </c>
      <c r="AU61" s="43">
        <v>0</v>
      </c>
      <c r="AV61" s="128">
        <v>292</v>
      </c>
      <c r="AW61" s="43">
        <v>24</v>
      </c>
      <c r="AX61" s="43">
        <v>144</v>
      </c>
      <c r="AY61" s="43">
        <v>0</v>
      </c>
      <c r="AZ61" s="43">
        <v>0</v>
      </c>
      <c r="BA61" s="43">
        <v>118</v>
      </c>
      <c r="BB61" s="43">
        <v>0</v>
      </c>
      <c r="BC61" s="43">
        <v>0</v>
      </c>
      <c r="BD61" s="43">
        <v>6</v>
      </c>
      <c r="BE61" s="43">
        <v>0</v>
      </c>
      <c r="BF61" s="43">
        <v>0</v>
      </c>
    </row>
    <row r="62" spans="1:58" s="173" customFormat="1" ht="35.25" customHeight="1" x14ac:dyDescent="0.25">
      <c r="A62" s="167" t="s">
        <v>26</v>
      </c>
      <c r="B62" s="168" t="s">
        <v>185</v>
      </c>
      <c r="C62" s="169" t="s">
        <v>187</v>
      </c>
      <c r="D62" s="169">
        <v>1</v>
      </c>
      <c r="E62" s="169">
        <v>292</v>
      </c>
      <c r="F62" s="169">
        <v>168</v>
      </c>
      <c r="G62" s="169">
        <v>118</v>
      </c>
      <c r="H62" s="169">
        <f t="shared" ref="H62:AM62" si="45">H61</f>
        <v>24</v>
      </c>
      <c r="I62" s="169">
        <f t="shared" si="45"/>
        <v>12</v>
      </c>
      <c r="J62" s="169">
        <f t="shared" si="45"/>
        <v>12</v>
      </c>
      <c r="K62" s="169">
        <f t="shared" si="45"/>
        <v>0</v>
      </c>
      <c r="L62" s="169">
        <f t="shared" si="45"/>
        <v>72</v>
      </c>
      <c r="M62" s="169">
        <f t="shared" si="45"/>
        <v>0</v>
      </c>
      <c r="N62" s="169">
        <f t="shared" si="45"/>
        <v>6</v>
      </c>
      <c r="O62" s="171">
        <f t="shared" si="45"/>
        <v>0</v>
      </c>
      <c r="P62" s="171">
        <f t="shared" si="45"/>
        <v>0</v>
      </c>
      <c r="Q62" s="171">
        <f t="shared" si="45"/>
        <v>0</v>
      </c>
      <c r="R62" s="171">
        <f t="shared" si="45"/>
        <v>0</v>
      </c>
      <c r="S62" s="174">
        <f t="shared" si="45"/>
        <v>0</v>
      </c>
      <c r="T62" s="174">
        <f t="shared" si="45"/>
        <v>0</v>
      </c>
      <c r="U62" s="174">
        <f t="shared" si="45"/>
        <v>0</v>
      </c>
      <c r="V62" s="174">
        <f t="shared" si="45"/>
        <v>0</v>
      </c>
      <c r="W62" s="175">
        <f t="shared" si="45"/>
        <v>0</v>
      </c>
      <c r="X62" s="174">
        <f t="shared" si="45"/>
        <v>0</v>
      </c>
      <c r="Y62" s="174">
        <f t="shared" si="45"/>
        <v>0</v>
      </c>
      <c r="Z62" s="174">
        <f t="shared" si="45"/>
        <v>0</v>
      </c>
      <c r="AA62" s="174">
        <f t="shared" si="45"/>
        <v>0</v>
      </c>
      <c r="AB62" s="174">
        <f t="shared" si="45"/>
        <v>0</v>
      </c>
      <c r="AC62" s="174">
        <f t="shared" si="45"/>
        <v>0</v>
      </c>
      <c r="AD62" s="174">
        <f t="shared" si="45"/>
        <v>0</v>
      </c>
      <c r="AE62" s="174">
        <f t="shared" si="45"/>
        <v>0</v>
      </c>
      <c r="AF62" s="174">
        <f t="shared" si="45"/>
        <v>0</v>
      </c>
      <c r="AG62" s="174">
        <f t="shared" si="45"/>
        <v>0</v>
      </c>
      <c r="AH62" s="174">
        <f t="shared" si="45"/>
        <v>0</v>
      </c>
      <c r="AI62" s="174">
        <f t="shared" si="45"/>
        <v>0</v>
      </c>
      <c r="AJ62" s="174">
        <f t="shared" si="45"/>
        <v>0</v>
      </c>
      <c r="AK62" s="174">
        <f t="shared" si="45"/>
        <v>0</v>
      </c>
      <c r="AL62" s="174">
        <f t="shared" si="45"/>
        <v>0</v>
      </c>
      <c r="AM62" s="174">
        <f t="shared" si="45"/>
        <v>0</v>
      </c>
      <c r="AN62" s="174">
        <f t="shared" ref="AN62:BF62" si="46">AN61</f>
        <v>0</v>
      </c>
      <c r="AO62" s="174">
        <f t="shared" si="46"/>
        <v>0</v>
      </c>
      <c r="AP62" s="174">
        <f t="shared" si="46"/>
        <v>0</v>
      </c>
      <c r="AQ62" s="174">
        <f t="shared" si="46"/>
        <v>0</v>
      </c>
      <c r="AR62" s="174">
        <f t="shared" si="46"/>
        <v>0</v>
      </c>
      <c r="AS62" s="174">
        <f t="shared" si="46"/>
        <v>0</v>
      </c>
      <c r="AT62" s="174">
        <f t="shared" si="46"/>
        <v>0</v>
      </c>
      <c r="AU62" s="174">
        <f t="shared" si="46"/>
        <v>0</v>
      </c>
      <c r="AV62" s="174">
        <f t="shared" si="46"/>
        <v>292</v>
      </c>
      <c r="AW62" s="174">
        <f t="shared" si="46"/>
        <v>24</v>
      </c>
      <c r="AX62" s="174">
        <f t="shared" si="46"/>
        <v>144</v>
      </c>
      <c r="AY62" s="174">
        <f t="shared" si="46"/>
        <v>0</v>
      </c>
      <c r="AZ62" s="174">
        <f t="shared" si="46"/>
        <v>0</v>
      </c>
      <c r="BA62" s="174">
        <f t="shared" si="46"/>
        <v>118</v>
      </c>
      <c r="BB62" s="174">
        <f t="shared" si="46"/>
        <v>0</v>
      </c>
      <c r="BC62" s="174">
        <f t="shared" si="46"/>
        <v>0</v>
      </c>
      <c r="BD62" s="174">
        <f t="shared" si="46"/>
        <v>6</v>
      </c>
      <c r="BE62" s="174">
        <f t="shared" si="46"/>
        <v>0</v>
      </c>
      <c r="BF62" s="174">
        <f t="shared" si="46"/>
        <v>0</v>
      </c>
    </row>
    <row r="63" spans="1:58" s="1" customFormat="1" ht="30" x14ac:dyDescent="0.25">
      <c r="A63" s="29" t="s">
        <v>158</v>
      </c>
      <c r="B63" s="18" t="s">
        <v>186</v>
      </c>
      <c r="C63" s="31" t="s">
        <v>165</v>
      </c>
      <c r="D63" s="31">
        <v>1</v>
      </c>
      <c r="E63" s="21">
        <v>142</v>
      </c>
      <c r="F63" s="32">
        <v>24</v>
      </c>
      <c r="G63" s="32">
        <v>118</v>
      </c>
      <c r="H63" s="21">
        <v>24</v>
      </c>
      <c r="I63" s="21">
        <v>12</v>
      </c>
      <c r="J63" s="21">
        <v>12</v>
      </c>
      <c r="K63" s="21">
        <v>0</v>
      </c>
      <c r="L63" s="21">
        <v>0</v>
      </c>
      <c r="M63" s="21">
        <v>0</v>
      </c>
      <c r="N63" s="21">
        <v>0</v>
      </c>
      <c r="O63" s="121">
        <v>0</v>
      </c>
      <c r="P63" s="21">
        <v>0</v>
      </c>
      <c r="Q63" s="21">
        <v>0</v>
      </c>
      <c r="R63" s="21">
        <v>0</v>
      </c>
      <c r="S63" s="35">
        <v>0</v>
      </c>
      <c r="T63" s="27">
        <v>0</v>
      </c>
      <c r="U63" s="27">
        <v>0</v>
      </c>
      <c r="V63" s="27">
        <v>0</v>
      </c>
      <c r="W63" s="28">
        <v>0</v>
      </c>
      <c r="X63" s="27">
        <v>0</v>
      </c>
      <c r="Y63" s="27">
        <v>0</v>
      </c>
      <c r="Z63" s="127">
        <v>0</v>
      </c>
      <c r="AA63" s="27">
        <v>0</v>
      </c>
      <c r="AB63" s="27">
        <v>0</v>
      </c>
      <c r="AC63" s="27">
        <v>0</v>
      </c>
      <c r="AD63" s="27">
        <v>0</v>
      </c>
      <c r="AE63" s="27">
        <v>0</v>
      </c>
      <c r="AF63" s="27">
        <v>0</v>
      </c>
      <c r="AG63" s="27">
        <v>0</v>
      </c>
      <c r="AH63" s="27">
        <v>0</v>
      </c>
      <c r="AI63" s="27">
        <v>0</v>
      </c>
      <c r="AJ63" s="27">
        <v>0</v>
      </c>
      <c r="AK63" s="127">
        <v>0</v>
      </c>
      <c r="AL63" s="27">
        <v>0</v>
      </c>
      <c r="AM63" s="27">
        <v>0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  <c r="AT63" s="27">
        <v>0</v>
      </c>
      <c r="AU63" s="27">
        <v>0</v>
      </c>
      <c r="AV63" s="127">
        <v>142</v>
      </c>
      <c r="AW63" s="27">
        <v>24</v>
      </c>
      <c r="AX63" s="27">
        <v>0</v>
      </c>
      <c r="AY63" s="27">
        <v>0</v>
      </c>
      <c r="AZ63" s="27">
        <v>0</v>
      </c>
      <c r="BA63" s="27">
        <v>118</v>
      </c>
      <c r="BB63" s="27">
        <v>0</v>
      </c>
      <c r="BC63" s="27">
        <v>0</v>
      </c>
      <c r="BD63" s="27">
        <v>0</v>
      </c>
      <c r="BE63" s="27">
        <v>0</v>
      </c>
      <c r="BF63" s="27">
        <v>0</v>
      </c>
    </row>
    <row r="64" spans="1:58" s="1" customFormat="1" x14ac:dyDescent="0.25">
      <c r="A64" s="29" t="s">
        <v>159</v>
      </c>
      <c r="B64" s="18" t="s">
        <v>183</v>
      </c>
      <c r="C64" s="31" t="s">
        <v>171</v>
      </c>
      <c r="D64" s="31">
        <v>0</v>
      </c>
      <c r="E64" s="21">
        <v>144</v>
      </c>
      <c r="F64" s="20">
        <v>144</v>
      </c>
      <c r="G64" s="20">
        <v>0</v>
      </c>
      <c r="H64" s="21">
        <v>0</v>
      </c>
      <c r="I64" s="21">
        <v>0</v>
      </c>
      <c r="J64" s="21">
        <v>0</v>
      </c>
      <c r="K64" s="21">
        <v>0</v>
      </c>
      <c r="L64" s="21">
        <v>72</v>
      </c>
      <c r="M64" s="21">
        <v>0</v>
      </c>
      <c r="N64" s="21">
        <v>0</v>
      </c>
      <c r="O64" s="121">
        <v>0</v>
      </c>
      <c r="P64" s="21">
        <v>0</v>
      </c>
      <c r="Q64" s="21">
        <v>0</v>
      </c>
      <c r="R64" s="21">
        <v>0</v>
      </c>
      <c r="S64" s="27">
        <v>0</v>
      </c>
      <c r="T64" s="27">
        <v>0</v>
      </c>
      <c r="U64" s="27">
        <v>0</v>
      </c>
      <c r="V64" s="27">
        <v>0</v>
      </c>
      <c r="W64" s="28">
        <v>0</v>
      </c>
      <c r="X64" s="27">
        <v>0</v>
      </c>
      <c r="Y64" s="27">
        <v>0</v>
      </c>
      <c r="Z64" s="1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127">
        <v>0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  <c r="AT64" s="27">
        <v>0</v>
      </c>
      <c r="AU64" s="27">
        <v>0</v>
      </c>
      <c r="AV64" s="127">
        <v>144</v>
      </c>
      <c r="AW64" s="27">
        <v>0</v>
      </c>
      <c r="AX64" s="27">
        <v>144</v>
      </c>
      <c r="AY64" s="27">
        <v>0</v>
      </c>
      <c r="AZ64" s="27">
        <v>0</v>
      </c>
      <c r="BA64" s="27">
        <v>0</v>
      </c>
      <c r="BB64" s="27">
        <v>0</v>
      </c>
      <c r="BC64" s="27">
        <v>0</v>
      </c>
      <c r="BD64" s="27">
        <v>0</v>
      </c>
      <c r="BE64" s="27">
        <v>0</v>
      </c>
      <c r="BF64" s="27">
        <v>0</v>
      </c>
    </row>
    <row r="65" spans="1:83" s="1" customFormat="1" x14ac:dyDescent="0.25">
      <c r="A65" s="29" t="s">
        <v>64</v>
      </c>
      <c r="B65" s="30" t="s">
        <v>62</v>
      </c>
      <c r="C65" s="40" t="s">
        <v>188</v>
      </c>
      <c r="D65" s="40">
        <v>0</v>
      </c>
      <c r="E65" s="21">
        <v>6</v>
      </c>
      <c r="F65" s="20">
        <v>0</v>
      </c>
      <c r="G65" s="20">
        <v>0</v>
      </c>
      <c r="H65" s="21">
        <v>0</v>
      </c>
      <c r="I65" s="21">
        <v>0</v>
      </c>
      <c r="J65" s="21">
        <v>0</v>
      </c>
      <c r="K65" s="33">
        <v>0</v>
      </c>
      <c r="L65" s="34">
        <v>0</v>
      </c>
      <c r="M65" s="21">
        <v>0</v>
      </c>
      <c r="N65" s="21">
        <v>6</v>
      </c>
      <c r="O65" s="121">
        <v>0</v>
      </c>
      <c r="P65" s="21">
        <v>0</v>
      </c>
      <c r="Q65" s="21">
        <v>0</v>
      </c>
      <c r="R65" s="21">
        <v>0</v>
      </c>
      <c r="S65" s="27">
        <v>0</v>
      </c>
      <c r="T65" s="27">
        <v>0</v>
      </c>
      <c r="U65" s="27">
        <v>0</v>
      </c>
      <c r="V65" s="27">
        <v>0</v>
      </c>
      <c r="W65" s="28">
        <v>0</v>
      </c>
      <c r="X65" s="27">
        <v>0</v>
      </c>
      <c r="Y65" s="27">
        <v>0</v>
      </c>
      <c r="Z65" s="1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1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  <c r="AT65" s="27">
        <v>0</v>
      </c>
      <c r="AU65" s="27">
        <v>0</v>
      </c>
      <c r="AV65" s="127">
        <v>6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27">
        <v>0</v>
      </c>
      <c r="BD65" s="27">
        <v>6</v>
      </c>
      <c r="BE65" s="27">
        <v>0</v>
      </c>
      <c r="BF65" s="27">
        <v>0</v>
      </c>
    </row>
    <row r="66" spans="1:83" s="133" customFormat="1" ht="42.75" x14ac:dyDescent="0.25">
      <c r="A66" s="130"/>
      <c r="B66" s="131" t="s">
        <v>72</v>
      </c>
      <c r="C66" s="132" t="s">
        <v>189</v>
      </c>
      <c r="D66" s="141">
        <v>6</v>
      </c>
      <c r="E66" s="141">
        <v>4212</v>
      </c>
      <c r="F66" s="132">
        <v>1092</v>
      </c>
      <c r="G66" s="132">
        <v>3114</v>
      </c>
      <c r="H66" s="141">
        <v>562</v>
      </c>
      <c r="I66" s="141">
        <v>249</v>
      </c>
      <c r="J66" s="141">
        <v>297</v>
      </c>
      <c r="K66" s="141">
        <v>8</v>
      </c>
      <c r="L66" s="141">
        <v>360</v>
      </c>
      <c r="M66" s="141">
        <v>24</v>
      </c>
      <c r="N66" s="141">
        <v>90</v>
      </c>
      <c r="O66" s="132">
        <v>1476</v>
      </c>
      <c r="P66" s="132">
        <v>84</v>
      </c>
      <c r="Q66" s="132">
        <v>0</v>
      </c>
      <c r="R66" s="132">
        <v>12</v>
      </c>
      <c r="S66" s="132">
        <v>4</v>
      </c>
      <c r="T66" s="132">
        <v>592</v>
      </c>
      <c r="U66" s="132">
        <v>82</v>
      </c>
      <c r="V66" s="132">
        <v>0</v>
      </c>
      <c r="W66" s="132">
        <v>12</v>
      </c>
      <c r="X66" s="132">
        <v>4</v>
      </c>
      <c r="Y66" s="132">
        <v>694</v>
      </c>
      <c r="Z66" s="132">
        <v>550</v>
      </c>
      <c r="AA66" s="132">
        <v>64</v>
      </c>
      <c r="AB66" s="132">
        <v>0</v>
      </c>
      <c r="AC66" s="132">
        <v>6</v>
      </c>
      <c r="AD66" s="132">
        <v>2</v>
      </c>
      <c r="AE66" s="132">
        <v>178</v>
      </c>
      <c r="AF66" s="132">
        <v>70</v>
      </c>
      <c r="AG66" s="132">
        <v>0</v>
      </c>
      <c r="AH66" s="132">
        <v>12</v>
      </c>
      <c r="AI66" s="132">
        <v>4</v>
      </c>
      <c r="AJ66" s="132">
        <v>216</v>
      </c>
      <c r="AK66" s="132">
        <v>1322</v>
      </c>
      <c r="AL66" s="132">
        <v>66</v>
      </c>
      <c r="AM66" s="132">
        <v>144</v>
      </c>
      <c r="AN66" s="132">
        <v>6</v>
      </c>
      <c r="AO66" s="132">
        <v>2</v>
      </c>
      <c r="AP66" s="132">
        <v>376</v>
      </c>
      <c r="AQ66" s="132">
        <v>76</v>
      </c>
      <c r="AR66" s="132">
        <v>144</v>
      </c>
      <c r="AS66" s="132">
        <v>18</v>
      </c>
      <c r="AT66" s="132">
        <v>4</v>
      </c>
      <c r="AU66" s="132">
        <v>488</v>
      </c>
      <c r="AV66" s="132">
        <v>864</v>
      </c>
      <c r="AW66" s="132">
        <v>76</v>
      </c>
      <c r="AX66" s="132">
        <v>144</v>
      </c>
      <c r="AY66" s="132">
        <v>6</v>
      </c>
      <c r="AZ66" s="132">
        <v>0</v>
      </c>
      <c r="BA66" s="132">
        <v>396</v>
      </c>
      <c r="BB66" s="132">
        <v>50</v>
      </c>
      <c r="BC66" s="132">
        <v>0</v>
      </c>
      <c r="BD66" s="132">
        <v>6</v>
      </c>
      <c r="BE66" s="132">
        <v>0</v>
      </c>
      <c r="BF66" s="132">
        <v>186</v>
      </c>
    </row>
    <row r="67" spans="1:83" ht="15.75" x14ac:dyDescent="0.25">
      <c r="A67" s="49" t="s">
        <v>33</v>
      </c>
      <c r="B67" s="48" t="s">
        <v>65</v>
      </c>
      <c r="C67" s="50"/>
      <c r="D67" s="149"/>
      <c r="E67" s="21">
        <v>216</v>
      </c>
      <c r="F67" s="20">
        <v>0</v>
      </c>
      <c r="G67" s="20">
        <v>0</v>
      </c>
      <c r="H67" s="21">
        <v>0</v>
      </c>
      <c r="I67" s="21">
        <v>0</v>
      </c>
      <c r="J67" s="21">
        <v>0</v>
      </c>
      <c r="K67" s="34">
        <v>0</v>
      </c>
      <c r="L67" s="34">
        <v>0</v>
      </c>
      <c r="M67" s="21">
        <v>0</v>
      </c>
      <c r="N67" s="21">
        <v>216</v>
      </c>
      <c r="O67" s="121">
        <v>0</v>
      </c>
      <c r="P67" s="21">
        <v>0</v>
      </c>
      <c r="Q67" s="21">
        <v>0</v>
      </c>
      <c r="R67" s="21">
        <v>0</v>
      </c>
      <c r="S67" s="27">
        <v>0</v>
      </c>
      <c r="T67" s="27">
        <v>0</v>
      </c>
      <c r="U67" s="27">
        <v>0</v>
      </c>
      <c r="V67" s="27">
        <v>0</v>
      </c>
      <c r="W67" s="28">
        <v>0</v>
      </c>
      <c r="X67" s="27">
        <v>0</v>
      </c>
      <c r="Y67" s="27">
        <v>0</v>
      </c>
      <c r="Z67" s="1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1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27">
        <v>0</v>
      </c>
      <c r="AU67" s="27">
        <v>0</v>
      </c>
      <c r="AV67" s="127">
        <v>216</v>
      </c>
      <c r="AW67" s="27">
        <v>0</v>
      </c>
      <c r="AX67" s="27">
        <v>0</v>
      </c>
      <c r="AY67" s="27">
        <v>0</v>
      </c>
      <c r="AZ67" s="27">
        <v>0</v>
      </c>
      <c r="BA67" s="27">
        <v>0</v>
      </c>
      <c r="BB67" s="27">
        <v>0</v>
      </c>
      <c r="BC67" s="27">
        <v>0</v>
      </c>
      <c r="BD67" s="27">
        <v>216</v>
      </c>
      <c r="BE67" s="27">
        <v>0</v>
      </c>
      <c r="BF67" s="27">
        <v>0</v>
      </c>
    </row>
    <row r="68" spans="1:83" s="133" customFormat="1" ht="39.75" customHeight="1" x14ac:dyDescent="0.25">
      <c r="A68" s="134"/>
      <c r="B68" s="131" t="s">
        <v>69</v>
      </c>
      <c r="C68" s="135" t="s">
        <v>189</v>
      </c>
      <c r="D68" s="150">
        <v>6</v>
      </c>
      <c r="E68" s="10">
        <v>4428</v>
      </c>
      <c r="F68" s="137">
        <v>1092</v>
      </c>
      <c r="G68" s="137">
        <f t="shared" ref="G68:AL68" si="47">G66</f>
        <v>3114</v>
      </c>
      <c r="H68" s="10">
        <f t="shared" si="47"/>
        <v>562</v>
      </c>
      <c r="I68" s="10">
        <f t="shared" si="47"/>
        <v>249</v>
      </c>
      <c r="J68" s="10">
        <f t="shared" si="47"/>
        <v>297</v>
      </c>
      <c r="K68" s="142">
        <f t="shared" si="47"/>
        <v>8</v>
      </c>
      <c r="L68" s="143">
        <f t="shared" si="47"/>
        <v>360</v>
      </c>
      <c r="M68" s="10">
        <f t="shared" si="47"/>
        <v>24</v>
      </c>
      <c r="N68" s="10">
        <f t="shared" si="47"/>
        <v>90</v>
      </c>
      <c r="O68" s="136">
        <f t="shared" si="47"/>
        <v>1476</v>
      </c>
      <c r="P68" s="136">
        <f t="shared" si="47"/>
        <v>84</v>
      </c>
      <c r="Q68" s="136">
        <f t="shared" si="47"/>
        <v>0</v>
      </c>
      <c r="R68" s="136">
        <f t="shared" si="47"/>
        <v>12</v>
      </c>
      <c r="S68" s="138">
        <f t="shared" si="47"/>
        <v>4</v>
      </c>
      <c r="T68" s="138">
        <f t="shared" si="47"/>
        <v>592</v>
      </c>
      <c r="U68" s="138">
        <f t="shared" si="47"/>
        <v>82</v>
      </c>
      <c r="V68" s="138">
        <f t="shared" si="47"/>
        <v>0</v>
      </c>
      <c r="W68" s="139">
        <f t="shared" si="47"/>
        <v>12</v>
      </c>
      <c r="X68" s="138">
        <f t="shared" si="47"/>
        <v>4</v>
      </c>
      <c r="Y68" s="138">
        <f t="shared" si="47"/>
        <v>694</v>
      </c>
      <c r="Z68" s="138">
        <f t="shared" si="47"/>
        <v>550</v>
      </c>
      <c r="AA68" s="138">
        <f t="shared" si="47"/>
        <v>64</v>
      </c>
      <c r="AB68" s="138">
        <f t="shared" si="47"/>
        <v>0</v>
      </c>
      <c r="AC68" s="138">
        <f t="shared" si="47"/>
        <v>6</v>
      </c>
      <c r="AD68" s="138">
        <f t="shared" si="47"/>
        <v>2</v>
      </c>
      <c r="AE68" s="138">
        <f t="shared" si="47"/>
        <v>178</v>
      </c>
      <c r="AF68" s="138">
        <f t="shared" si="47"/>
        <v>70</v>
      </c>
      <c r="AG68" s="138">
        <f t="shared" si="47"/>
        <v>0</v>
      </c>
      <c r="AH68" s="138">
        <f t="shared" si="47"/>
        <v>12</v>
      </c>
      <c r="AI68" s="138">
        <f t="shared" si="47"/>
        <v>4</v>
      </c>
      <c r="AJ68" s="138">
        <f t="shared" si="47"/>
        <v>216</v>
      </c>
      <c r="AK68" s="138">
        <f t="shared" si="47"/>
        <v>1322</v>
      </c>
      <c r="AL68" s="138">
        <f t="shared" si="47"/>
        <v>66</v>
      </c>
      <c r="AM68" s="138">
        <f t="shared" ref="AM68:BC68" si="48">AM66</f>
        <v>144</v>
      </c>
      <c r="AN68" s="138">
        <f t="shared" si="48"/>
        <v>6</v>
      </c>
      <c r="AO68" s="138">
        <f t="shared" si="48"/>
        <v>2</v>
      </c>
      <c r="AP68" s="138">
        <f t="shared" si="48"/>
        <v>376</v>
      </c>
      <c r="AQ68" s="138">
        <f t="shared" si="48"/>
        <v>76</v>
      </c>
      <c r="AR68" s="138">
        <f t="shared" si="48"/>
        <v>144</v>
      </c>
      <c r="AS68" s="138">
        <f t="shared" si="48"/>
        <v>18</v>
      </c>
      <c r="AT68" s="138">
        <f t="shared" si="48"/>
        <v>4</v>
      </c>
      <c r="AU68" s="138">
        <f t="shared" si="48"/>
        <v>488</v>
      </c>
      <c r="AV68" s="138">
        <f t="shared" si="48"/>
        <v>864</v>
      </c>
      <c r="AW68" s="138">
        <f t="shared" si="48"/>
        <v>76</v>
      </c>
      <c r="AX68" s="138">
        <f t="shared" si="48"/>
        <v>144</v>
      </c>
      <c r="AY68" s="138">
        <f t="shared" si="48"/>
        <v>6</v>
      </c>
      <c r="AZ68" s="138">
        <f t="shared" si="48"/>
        <v>0</v>
      </c>
      <c r="BA68" s="138">
        <f t="shared" si="48"/>
        <v>396</v>
      </c>
      <c r="BB68" s="138">
        <f t="shared" si="48"/>
        <v>50</v>
      </c>
      <c r="BC68" s="138">
        <f t="shared" si="48"/>
        <v>0</v>
      </c>
      <c r="BD68" s="138">
        <v>222</v>
      </c>
      <c r="BE68" s="138">
        <v>0</v>
      </c>
      <c r="BF68" s="138">
        <v>186</v>
      </c>
    </row>
    <row r="69" spans="1:83" s="5" customFormat="1" ht="15.75" customHeight="1" x14ac:dyDescent="0.25">
      <c r="A69" s="208"/>
      <c r="B69" s="209"/>
      <c r="C69" s="218" t="s">
        <v>3</v>
      </c>
      <c r="D69" s="219"/>
      <c r="E69" s="212" t="s">
        <v>119</v>
      </c>
      <c r="F69" s="213"/>
      <c r="G69" s="213"/>
      <c r="H69" s="213"/>
      <c r="I69" s="213"/>
      <c r="J69" s="213"/>
      <c r="K69" s="213"/>
      <c r="L69" s="213"/>
      <c r="M69" s="213"/>
      <c r="N69" s="214"/>
      <c r="O69" s="255" t="s">
        <v>190</v>
      </c>
      <c r="P69" s="256"/>
      <c r="Q69" s="256"/>
      <c r="R69" s="256"/>
      <c r="S69" s="256"/>
      <c r="T69" s="256"/>
      <c r="U69" s="256"/>
      <c r="V69" s="256"/>
      <c r="W69" s="256"/>
      <c r="X69" s="256"/>
      <c r="Y69" s="257"/>
      <c r="Z69" s="190">
        <v>4</v>
      </c>
      <c r="AA69" s="191"/>
      <c r="AB69" s="191"/>
      <c r="AC69" s="191"/>
      <c r="AD69" s="191"/>
      <c r="AE69" s="191"/>
      <c r="AF69" s="191"/>
      <c r="AG69" s="191"/>
      <c r="AH69" s="191"/>
      <c r="AI69" s="191"/>
      <c r="AJ69" s="192"/>
      <c r="AK69" s="190">
        <v>7</v>
      </c>
      <c r="AL69" s="191"/>
      <c r="AM69" s="191"/>
      <c r="AN69" s="191"/>
      <c r="AO69" s="191"/>
      <c r="AP69" s="191"/>
      <c r="AQ69" s="191"/>
      <c r="AR69" s="191"/>
      <c r="AS69" s="191"/>
      <c r="AT69" s="191"/>
      <c r="AU69" s="192"/>
      <c r="AV69" s="190">
        <v>6</v>
      </c>
      <c r="AW69" s="191"/>
      <c r="AX69" s="191"/>
      <c r="AY69" s="191"/>
      <c r="AZ69" s="191"/>
      <c r="BA69" s="191"/>
      <c r="BB69" s="191"/>
      <c r="BC69" s="191"/>
      <c r="BD69" s="191"/>
      <c r="BE69" s="191"/>
      <c r="BF69" s="192"/>
    </row>
    <row r="70" spans="1:83" s="1" customFormat="1" ht="12" customHeight="1" x14ac:dyDescent="0.25">
      <c r="A70" s="208"/>
      <c r="B70" s="209"/>
      <c r="C70" s="220"/>
      <c r="D70" s="221"/>
      <c r="E70" s="215"/>
      <c r="F70" s="216"/>
      <c r="G70" s="216"/>
      <c r="H70" s="216"/>
      <c r="I70" s="216"/>
      <c r="J70" s="216"/>
      <c r="K70" s="216"/>
      <c r="L70" s="216"/>
      <c r="M70" s="216"/>
      <c r="N70" s="217"/>
      <c r="O70" s="258"/>
      <c r="P70" s="259"/>
      <c r="Q70" s="259"/>
      <c r="R70" s="259"/>
      <c r="S70" s="259"/>
      <c r="T70" s="259"/>
      <c r="U70" s="259"/>
      <c r="V70" s="259"/>
      <c r="W70" s="259"/>
      <c r="X70" s="259"/>
      <c r="Y70" s="260"/>
      <c r="Z70" s="193"/>
      <c r="AA70" s="194"/>
      <c r="AB70" s="194"/>
      <c r="AC70" s="194"/>
      <c r="AD70" s="194"/>
      <c r="AE70" s="194"/>
      <c r="AF70" s="194"/>
      <c r="AG70" s="194"/>
      <c r="AH70" s="194"/>
      <c r="AI70" s="194"/>
      <c r="AJ70" s="195"/>
      <c r="AK70" s="193"/>
      <c r="AL70" s="194"/>
      <c r="AM70" s="194"/>
      <c r="AN70" s="194"/>
      <c r="AO70" s="194"/>
      <c r="AP70" s="194"/>
      <c r="AQ70" s="194"/>
      <c r="AR70" s="194"/>
      <c r="AS70" s="194"/>
      <c r="AT70" s="194"/>
      <c r="AU70" s="195"/>
      <c r="AV70" s="193"/>
      <c r="AW70" s="194"/>
      <c r="AX70" s="194"/>
      <c r="AY70" s="194"/>
      <c r="AZ70" s="194"/>
      <c r="BA70" s="194"/>
      <c r="BB70" s="194"/>
      <c r="BC70" s="194"/>
      <c r="BD70" s="194"/>
      <c r="BE70" s="194"/>
      <c r="BF70" s="195"/>
    </row>
    <row r="71" spans="1:83" ht="21" customHeight="1" x14ac:dyDescent="0.25">
      <c r="A71" s="208"/>
      <c r="B71" s="209"/>
      <c r="C71" s="220"/>
      <c r="D71" s="221"/>
      <c r="E71" s="291" t="s">
        <v>113</v>
      </c>
      <c r="F71" s="292"/>
      <c r="G71" s="292"/>
      <c r="H71" s="292"/>
      <c r="I71" s="292"/>
      <c r="J71" s="292"/>
      <c r="K71" s="292"/>
      <c r="L71" s="292"/>
      <c r="M71" s="292"/>
      <c r="N71" s="293"/>
      <c r="O71" s="199">
        <v>0</v>
      </c>
      <c r="P71" s="200"/>
      <c r="Q71" s="200"/>
      <c r="R71" s="200"/>
      <c r="S71" s="200"/>
      <c r="T71" s="200"/>
      <c r="U71" s="200"/>
      <c r="V71" s="200"/>
      <c r="W71" s="200"/>
      <c r="X71" s="200"/>
      <c r="Y71" s="201"/>
      <c r="Z71" s="196">
        <v>0</v>
      </c>
      <c r="AA71" s="197"/>
      <c r="AB71" s="197"/>
      <c r="AC71" s="197"/>
      <c r="AD71" s="197"/>
      <c r="AE71" s="197"/>
      <c r="AF71" s="197"/>
      <c r="AG71" s="197"/>
      <c r="AH71" s="197"/>
      <c r="AI71" s="197"/>
      <c r="AJ71" s="198"/>
      <c r="AK71" s="196">
        <v>144</v>
      </c>
      <c r="AL71" s="197"/>
      <c r="AM71" s="197"/>
      <c r="AN71" s="197"/>
      <c r="AO71" s="197"/>
      <c r="AP71" s="197"/>
      <c r="AQ71" s="197"/>
      <c r="AR71" s="197"/>
      <c r="AS71" s="197"/>
      <c r="AT71" s="197"/>
      <c r="AU71" s="198"/>
      <c r="AV71" s="196">
        <v>0</v>
      </c>
      <c r="AW71" s="197"/>
      <c r="AX71" s="197"/>
      <c r="AY71" s="197"/>
      <c r="AZ71" s="197"/>
      <c r="BA71" s="197"/>
      <c r="BB71" s="197"/>
      <c r="BC71" s="197"/>
      <c r="BD71" s="197"/>
      <c r="BE71" s="197"/>
      <c r="BF71" s="198"/>
    </row>
    <row r="72" spans="1:83" ht="34.5" customHeight="1" x14ac:dyDescent="0.25">
      <c r="A72" s="208"/>
      <c r="B72" s="209"/>
      <c r="C72" s="220"/>
      <c r="D72" s="221"/>
      <c r="E72" s="291" t="s">
        <v>128</v>
      </c>
      <c r="F72" s="292"/>
      <c r="G72" s="292"/>
      <c r="H72" s="292"/>
      <c r="I72" s="292"/>
      <c r="J72" s="292"/>
      <c r="K72" s="292"/>
      <c r="L72" s="292"/>
      <c r="M72" s="292"/>
      <c r="N72" s="293"/>
      <c r="O72" s="199">
        <v>0</v>
      </c>
      <c r="P72" s="200"/>
      <c r="Q72" s="200"/>
      <c r="R72" s="200"/>
      <c r="S72" s="200"/>
      <c r="T72" s="200"/>
      <c r="U72" s="200"/>
      <c r="V72" s="200"/>
      <c r="W72" s="200"/>
      <c r="X72" s="200"/>
      <c r="Y72" s="201"/>
      <c r="Z72" s="196">
        <v>0</v>
      </c>
      <c r="AA72" s="197"/>
      <c r="AB72" s="197"/>
      <c r="AC72" s="197"/>
      <c r="AD72" s="197"/>
      <c r="AE72" s="197"/>
      <c r="AF72" s="197"/>
      <c r="AG72" s="197"/>
      <c r="AH72" s="197"/>
      <c r="AI72" s="197"/>
      <c r="AJ72" s="198"/>
      <c r="AK72" s="196">
        <v>288</v>
      </c>
      <c r="AL72" s="197"/>
      <c r="AM72" s="197"/>
      <c r="AN72" s="197"/>
      <c r="AO72" s="197"/>
      <c r="AP72" s="197"/>
      <c r="AQ72" s="197"/>
      <c r="AR72" s="197"/>
      <c r="AS72" s="197"/>
      <c r="AT72" s="197"/>
      <c r="AU72" s="198"/>
      <c r="AV72" s="196">
        <v>144</v>
      </c>
      <c r="AW72" s="197"/>
      <c r="AX72" s="197"/>
      <c r="AY72" s="197"/>
      <c r="AZ72" s="197"/>
      <c r="BA72" s="197"/>
      <c r="BB72" s="197"/>
      <c r="BC72" s="197"/>
      <c r="BD72" s="197"/>
      <c r="BE72" s="197"/>
      <c r="BF72" s="198"/>
    </row>
    <row r="73" spans="1:83" ht="15.75" customHeight="1" x14ac:dyDescent="0.25">
      <c r="A73" s="208"/>
      <c r="B73" s="209"/>
      <c r="C73" s="220"/>
      <c r="D73" s="221"/>
      <c r="E73" s="291" t="s">
        <v>114</v>
      </c>
      <c r="F73" s="292"/>
      <c r="G73" s="292"/>
      <c r="H73" s="292"/>
      <c r="I73" s="292"/>
      <c r="J73" s="292"/>
      <c r="K73" s="292"/>
      <c r="L73" s="292"/>
      <c r="M73" s="292"/>
      <c r="N73" s="293"/>
      <c r="O73" s="199">
        <v>4</v>
      </c>
      <c r="P73" s="200"/>
      <c r="Q73" s="200"/>
      <c r="R73" s="200"/>
      <c r="S73" s="200"/>
      <c r="T73" s="200"/>
      <c r="U73" s="200"/>
      <c r="V73" s="200"/>
      <c r="W73" s="200"/>
      <c r="X73" s="200"/>
      <c r="Y73" s="201"/>
      <c r="Z73" s="196">
        <v>3</v>
      </c>
      <c r="AA73" s="197"/>
      <c r="AB73" s="197"/>
      <c r="AC73" s="197"/>
      <c r="AD73" s="197"/>
      <c r="AE73" s="197"/>
      <c r="AF73" s="197"/>
      <c r="AG73" s="197"/>
      <c r="AH73" s="197"/>
      <c r="AI73" s="197"/>
      <c r="AJ73" s="198"/>
      <c r="AK73" s="196">
        <v>4</v>
      </c>
      <c r="AL73" s="197"/>
      <c r="AM73" s="197"/>
      <c r="AN73" s="197"/>
      <c r="AO73" s="197"/>
      <c r="AP73" s="197"/>
      <c r="AQ73" s="197"/>
      <c r="AR73" s="197"/>
      <c r="AS73" s="197"/>
      <c r="AT73" s="197"/>
      <c r="AU73" s="198"/>
      <c r="AV73" s="196">
        <v>2</v>
      </c>
      <c r="AW73" s="197"/>
      <c r="AX73" s="197"/>
      <c r="AY73" s="197"/>
      <c r="AZ73" s="197"/>
      <c r="BA73" s="197"/>
      <c r="BB73" s="197"/>
      <c r="BC73" s="197"/>
      <c r="BD73" s="197"/>
      <c r="BE73" s="197"/>
      <c r="BF73" s="198"/>
    </row>
    <row r="74" spans="1:83" ht="18.75" customHeight="1" x14ac:dyDescent="0.25">
      <c r="A74" s="208"/>
      <c r="B74" s="209"/>
      <c r="C74" s="220"/>
      <c r="D74" s="221"/>
      <c r="E74" s="202" t="s">
        <v>115</v>
      </c>
      <c r="F74" s="203"/>
      <c r="G74" s="203"/>
      <c r="H74" s="203"/>
      <c r="I74" s="203"/>
      <c r="J74" s="203"/>
      <c r="K74" s="203"/>
      <c r="L74" s="203"/>
      <c r="M74" s="203"/>
      <c r="N74" s="204"/>
      <c r="O74" s="202">
        <v>10</v>
      </c>
      <c r="P74" s="203"/>
      <c r="Q74" s="203"/>
      <c r="R74" s="203"/>
      <c r="S74" s="203"/>
      <c r="T74" s="203"/>
      <c r="U74" s="203"/>
      <c r="V74" s="203"/>
      <c r="W74" s="203"/>
      <c r="X74" s="203"/>
      <c r="Y74" s="204"/>
      <c r="Z74" s="190">
        <v>1</v>
      </c>
      <c r="AA74" s="191"/>
      <c r="AB74" s="191"/>
      <c r="AC74" s="191"/>
      <c r="AD74" s="191"/>
      <c r="AE74" s="191"/>
      <c r="AF74" s="191"/>
      <c r="AG74" s="191"/>
      <c r="AH74" s="191"/>
      <c r="AI74" s="191"/>
      <c r="AJ74" s="192"/>
      <c r="AK74" s="190">
        <v>8</v>
      </c>
      <c r="AL74" s="191"/>
      <c r="AM74" s="191"/>
      <c r="AN74" s="191"/>
      <c r="AO74" s="191"/>
      <c r="AP74" s="191"/>
      <c r="AQ74" s="191"/>
      <c r="AR74" s="191"/>
      <c r="AS74" s="191"/>
      <c r="AT74" s="191"/>
      <c r="AU74" s="192"/>
      <c r="AV74" s="190">
        <v>6</v>
      </c>
      <c r="AW74" s="191"/>
      <c r="AX74" s="191"/>
      <c r="AY74" s="191"/>
      <c r="AZ74" s="191"/>
      <c r="BA74" s="191"/>
      <c r="BB74" s="191"/>
      <c r="BC74" s="191"/>
      <c r="BD74" s="191"/>
      <c r="BE74" s="191"/>
      <c r="BF74" s="192"/>
    </row>
    <row r="75" spans="1:83" ht="3.75" customHeight="1" x14ac:dyDescent="0.25">
      <c r="A75" s="210"/>
      <c r="B75" s="211"/>
      <c r="C75" s="222"/>
      <c r="D75" s="223"/>
      <c r="E75" s="205"/>
      <c r="F75" s="206"/>
      <c r="G75" s="206"/>
      <c r="H75" s="206"/>
      <c r="I75" s="206"/>
      <c r="J75" s="206"/>
      <c r="K75" s="206"/>
      <c r="L75" s="206"/>
      <c r="M75" s="206"/>
      <c r="N75" s="207"/>
      <c r="O75" s="205"/>
      <c r="P75" s="206"/>
      <c r="Q75" s="206"/>
      <c r="R75" s="206"/>
      <c r="S75" s="206"/>
      <c r="T75" s="206"/>
      <c r="U75" s="206"/>
      <c r="V75" s="206"/>
      <c r="W75" s="206"/>
      <c r="X75" s="206"/>
      <c r="Y75" s="207"/>
      <c r="Z75" s="193"/>
      <c r="AA75" s="194"/>
      <c r="AB75" s="194"/>
      <c r="AC75" s="194"/>
      <c r="AD75" s="194"/>
      <c r="AE75" s="194"/>
      <c r="AF75" s="194"/>
      <c r="AG75" s="194"/>
      <c r="AH75" s="194"/>
      <c r="AI75" s="194"/>
      <c r="AJ75" s="195"/>
      <c r="AK75" s="193"/>
      <c r="AL75" s="194"/>
      <c r="AM75" s="194"/>
      <c r="AN75" s="194"/>
      <c r="AO75" s="194"/>
      <c r="AP75" s="194"/>
      <c r="AQ75" s="194"/>
      <c r="AR75" s="194"/>
      <c r="AS75" s="194"/>
      <c r="AT75" s="194"/>
      <c r="AU75" s="195"/>
      <c r="AV75" s="193"/>
      <c r="AW75" s="194"/>
      <c r="AX75" s="194"/>
      <c r="AY75" s="194"/>
      <c r="AZ75" s="194"/>
      <c r="BA75" s="194"/>
      <c r="BB75" s="194"/>
      <c r="BC75" s="194"/>
      <c r="BD75" s="194"/>
      <c r="BE75" s="194"/>
      <c r="BF75" s="195"/>
    </row>
    <row r="76" spans="1:83" s="61" customFormat="1" ht="15" customHeight="1" x14ac:dyDescent="0.25">
      <c r="A76" s="280" t="s">
        <v>160</v>
      </c>
      <c r="B76" s="281"/>
      <c r="C76" s="281"/>
      <c r="D76" s="281"/>
      <c r="E76" s="281"/>
      <c r="F76" s="281"/>
      <c r="G76" s="281"/>
      <c r="H76" s="281"/>
      <c r="I76" s="281"/>
      <c r="J76" s="281"/>
      <c r="K76" s="281"/>
      <c r="L76" s="281"/>
      <c r="M76" s="281"/>
      <c r="N76" s="281"/>
      <c r="O76" s="281"/>
      <c r="P76" s="281"/>
      <c r="Q76" s="281"/>
      <c r="R76" s="281"/>
      <c r="S76" s="281"/>
      <c r="T76" s="281"/>
      <c r="U76" s="281"/>
      <c r="V76" s="281"/>
      <c r="W76" s="281"/>
      <c r="X76" s="281"/>
      <c r="Y76" s="281"/>
      <c r="Z76" s="281"/>
      <c r="AA76" s="281"/>
      <c r="AB76" s="281"/>
      <c r="AC76" s="281"/>
      <c r="AD76" s="281"/>
      <c r="AE76" s="281"/>
      <c r="AF76" s="281"/>
      <c r="AG76" s="281"/>
      <c r="AH76" s="281"/>
      <c r="AI76" s="281"/>
      <c r="AJ76" s="281"/>
      <c r="AK76" s="281"/>
      <c r="AL76" s="281"/>
      <c r="AM76" s="281"/>
      <c r="AN76" s="281"/>
      <c r="AO76" s="281"/>
      <c r="AP76" s="281"/>
      <c r="AQ76" s="281"/>
      <c r="AR76" s="281"/>
      <c r="AS76" s="281"/>
      <c r="AT76" s="281"/>
      <c r="AU76" s="281"/>
      <c r="AV76" s="281"/>
      <c r="AW76" s="281"/>
      <c r="AX76" s="281"/>
      <c r="AY76" s="281"/>
      <c r="AZ76" s="281"/>
      <c r="BA76" s="281"/>
      <c r="BB76" s="281"/>
      <c r="BC76" s="281"/>
      <c r="BD76" s="281"/>
      <c r="BE76" s="281"/>
      <c r="BF76" s="281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/>
      <c r="BR76" s="59"/>
      <c r="BS76" s="59"/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</row>
    <row r="77" spans="1:83" s="58" customFormat="1" ht="15" customHeight="1" x14ac:dyDescent="0.25">
      <c r="A77" s="282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/>
      <c r="BR77" s="59"/>
      <c r="BS77" s="59"/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</row>
    <row r="78" spans="1:83" x14ac:dyDescent="0.25">
      <c r="C78" s="9"/>
      <c r="D78" s="144"/>
      <c r="E78" s="144"/>
      <c r="G78" s="9"/>
      <c r="H78" s="144"/>
      <c r="I78" s="144"/>
      <c r="J78" s="144"/>
      <c r="K78" s="144"/>
      <c r="L78" s="145"/>
      <c r="M78" s="144"/>
      <c r="N78" s="144"/>
      <c r="O78" s="124"/>
      <c r="P78" s="60"/>
      <c r="Q78" s="60"/>
      <c r="R78" s="60"/>
      <c r="S78" s="9"/>
      <c r="T78" s="9"/>
      <c r="U78" s="9"/>
      <c r="V78" s="9"/>
      <c r="W78" s="9"/>
      <c r="X78" s="9"/>
      <c r="Y78" s="9"/>
      <c r="Z78" s="124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124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124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</row>
    <row r="79" spans="1:83" x14ac:dyDescent="0.25">
      <c r="C79" s="9"/>
      <c r="D79" s="144"/>
      <c r="E79" s="144"/>
      <c r="G79" s="9"/>
      <c r="H79" s="144"/>
      <c r="I79" s="144"/>
      <c r="J79" s="144"/>
      <c r="K79" s="144"/>
      <c r="L79" s="145"/>
      <c r="M79" s="144"/>
      <c r="N79" s="144"/>
      <c r="O79" s="124"/>
      <c r="P79" s="60"/>
      <c r="Q79" s="60"/>
      <c r="R79" s="60"/>
      <c r="S79" s="9"/>
      <c r="T79" s="9"/>
      <c r="U79" s="9"/>
      <c r="V79" s="9"/>
      <c r="W79" s="9"/>
      <c r="X79" s="9"/>
      <c r="Y79" s="9"/>
      <c r="Z79" s="124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124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124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</row>
    <row r="80" spans="1:83" x14ac:dyDescent="0.25">
      <c r="C80" s="9"/>
      <c r="D80" s="144"/>
      <c r="E80" s="144"/>
      <c r="G80" s="9"/>
      <c r="H80" s="144"/>
      <c r="I80" s="144"/>
      <c r="J80" s="144"/>
      <c r="K80" s="144"/>
      <c r="L80" s="145"/>
      <c r="M80" s="144"/>
      <c r="N80" s="144"/>
      <c r="O80" s="124"/>
      <c r="P80" s="60"/>
      <c r="Q80" s="60"/>
      <c r="R80" s="60"/>
      <c r="S80" s="9"/>
      <c r="T80" s="9"/>
      <c r="U80" s="9"/>
      <c r="V80" s="9"/>
      <c r="W80" s="9"/>
      <c r="X80" s="9"/>
      <c r="Y80" s="9"/>
      <c r="Z80" s="124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124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124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</row>
    <row r="81" spans="3:59" x14ac:dyDescent="0.25">
      <c r="C81" s="9"/>
      <c r="D81" s="144"/>
      <c r="E81" s="144"/>
      <c r="G81" s="9"/>
      <c r="H81" s="144"/>
      <c r="I81" s="144"/>
      <c r="J81" s="144"/>
      <c r="K81" s="144"/>
      <c r="L81" s="145"/>
      <c r="M81" s="144"/>
      <c r="N81" s="144"/>
      <c r="O81" s="124"/>
      <c r="P81" s="60"/>
      <c r="Q81" s="60"/>
      <c r="R81" s="60"/>
      <c r="S81" s="9"/>
      <c r="T81" s="9"/>
      <c r="U81" s="9"/>
      <c r="V81" s="9"/>
      <c r="W81" s="9"/>
      <c r="X81" s="9"/>
      <c r="Y81" s="9"/>
      <c r="Z81" s="124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124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124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</row>
    <row r="82" spans="3:59" x14ac:dyDescent="0.25">
      <c r="C82" s="9"/>
      <c r="D82" s="144"/>
      <c r="E82" s="144"/>
      <c r="G82" s="9"/>
      <c r="H82" s="144"/>
      <c r="I82" s="144"/>
      <c r="J82" s="144"/>
      <c r="K82" s="144"/>
      <c r="L82" s="145"/>
      <c r="M82" s="144"/>
      <c r="N82" s="144"/>
      <c r="O82" s="124"/>
      <c r="P82" s="60"/>
      <c r="Q82" s="60"/>
      <c r="R82" s="60"/>
      <c r="S82" s="9"/>
      <c r="T82" s="9"/>
      <c r="U82" s="9"/>
      <c r="V82" s="9"/>
      <c r="W82" s="9"/>
      <c r="X82" s="9"/>
      <c r="Y82" s="9"/>
      <c r="Z82" s="124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124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124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</row>
    <row r="83" spans="3:59" x14ac:dyDescent="0.25">
      <c r="C83" s="9"/>
      <c r="D83" s="144"/>
      <c r="E83" s="144"/>
      <c r="G83" s="9"/>
      <c r="H83" s="144"/>
      <c r="I83" s="144"/>
      <c r="J83" s="144"/>
      <c r="K83" s="144"/>
      <c r="L83" s="145"/>
      <c r="M83" s="144"/>
      <c r="N83" s="144"/>
      <c r="O83" s="124"/>
      <c r="P83" s="60"/>
      <c r="Q83" s="60"/>
      <c r="R83" s="60"/>
      <c r="S83" s="9"/>
      <c r="T83" s="9"/>
      <c r="U83" s="9"/>
      <c r="V83" s="9"/>
      <c r="W83" s="9"/>
      <c r="X83" s="9"/>
      <c r="Y83" s="9"/>
      <c r="Z83" s="124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124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124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</row>
    <row r="84" spans="3:59" x14ac:dyDescent="0.25">
      <c r="C84" s="9"/>
      <c r="D84" s="144"/>
      <c r="E84" s="144"/>
      <c r="G84" s="9"/>
      <c r="H84" s="144"/>
      <c r="I84" s="144"/>
      <c r="J84" s="144"/>
      <c r="K84" s="144"/>
      <c r="L84" s="145"/>
      <c r="M84" s="144"/>
      <c r="N84" s="144"/>
      <c r="O84" s="124"/>
      <c r="P84" s="60"/>
      <c r="Q84" s="60"/>
      <c r="R84" s="60"/>
      <c r="S84" s="9"/>
      <c r="T84" s="9"/>
      <c r="U84" s="9"/>
      <c r="V84" s="9"/>
      <c r="W84" s="9"/>
      <c r="X84" s="9"/>
      <c r="Y84" s="9"/>
      <c r="Z84" s="124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124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124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</row>
    <row r="85" spans="3:59" x14ac:dyDescent="0.25">
      <c r="C85" s="9"/>
      <c r="D85" s="144"/>
      <c r="E85" s="144"/>
      <c r="G85" s="9"/>
      <c r="H85" s="144"/>
      <c r="I85" s="144"/>
      <c r="J85" s="144"/>
      <c r="K85" s="144"/>
      <c r="L85" s="145"/>
      <c r="M85" s="144"/>
      <c r="N85" s="144"/>
      <c r="O85" s="124"/>
      <c r="P85" s="60"/>
      <c r="Q85" s="60"/>
      <c r="R85" s="60"/>
      <c r="S85" s="9"/>
      <c r="T85" s="9"/>
      <c r="U85" s="9"/>
      <c r="V85" s="9"/>
      <c r="W85" s="9"/>
      <c r="X85" s="9"/>
      <c r="Y85" s="9"/>
      <c r="Z85" s="124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124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124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</row>
    <row r="86" spans="3:59" x14ac:dyDescent="0.25">
      <c r="C86" s="9"/>
      <c r="D86" s="144"/>
      <c r="E86" s="144"/>
      <c r="G86" s="9"/>
      <c r="H86" s="144"/>
      <c r="I86" s="144"/>
      <c r="J86" s="144"/>
      <c r="K86" s="144"/>
      <c r="L86" s="145"/>
      <c r="M86" s="144"/>
      <c r="N86" s="144"/>
      <c r="O86" s="124"/>
      <c r="P86" s="60"/>
      <c r="Q86" s="60"/>
      <c r="R86" s="60"/>
      <c r="S86" s="9"/>
      <c r="T86" s="9"/>
      <c r="U86" s="9"/>
      <c r="V86" s="9"/>
      <c r="W86" s="9"/>
      <c r="X86" s="9"/>
      <c r="Y86" s="9"/>
      <c r="Z86" s="124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124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124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</row>
    <row r="87" spans="3:59" x14ac:dyDescent="0.25">
      <c r="C87" s="9"/>
      <c r="D87" s="144"/>
      <c r="E87" s="144"/>
      <c r="G87" s="9"/>
      <c r="H87" s="144"/>
      <c r="I87" s="144"/>
      <c r="J87" s="144"/>
      <c r="K87" s="144"/>
      <c r="L87" s="145"/>
      <c r="M87" s="144"/>
      <c r="N87" s="144"/>
      <c r="O87" s="124"/>
      <c r="P87" s="60"/>
      <c r="Q87" s="60"/>
      <c r="R87" s="60"/>
      <c r="S87" s="9"/>
      <c r="T87" s="9"/>
      <c r="U87" s="9"/>
      <c r="V87" s="9"/>
      <c r="W87" s="9"/>
      <c r="X87" s="9"/>
      <c r="Y87" s="9"/>
      <c r="Z87" s="124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124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124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</row>
    <row r="88" spans="3:59" x14ac:dyDescent="0.25">
      <c r="C88" s="9"/>
      <c r="D88" s="144"/>
      <c r="E88" s="144"/>
      <c r="G88" s="9"/>
      <c r="H88" s="144"/>
      <c r="I88" s="144"/>
      <c r="J88" s="144"/>
      <c r="K88" s="144"/>
      <c r="L88" s="145"/>
      <c r="M88" s="144"/>
      <c r="N88" s="144"/>
      <c r="O88" s="124"/>
      <c r="P88" s="60"/>
      <c r="Q88" s="60"/>
      <c r="R88" s="60"/>
      <c r="S88" s="9"/>
      <c r="T88" s="9"/>
      <c r="U88" s="9"/>
      <c r="V88" s="9"/>
      <c r="W88" s="9"/>
      <c r="X88" s="9"/>
      <c r="Y88" s="9"/>
      <c r="Z88" s="124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124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124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</row>
    <row r="89" spans="3:59" x14ac:dyDescent="0.25">
      <c r="C89" s="9"/>
      <c r="D89" s="144"/>
      <c r="E89" s="144"/>
      <c r="G89" s="9"/>
      <c r="H89" s="144"/>
      <c r="I89" s="144"/>
      <c r="J89" s="144"/>
      <c r="K89" s="144"/>
      <c r="L89" s="145"/>
      <c r="M89" s="144"/>
      <c r="N89" s="144"/>
      <c r="O89" s="124"/>
      <c r="P89" s="60"/>
      <c r="Q89" s="60"/>
      <c r="R89" s="60"/>
      <c r="S89" s="9"/>
      <c r="T89" s="9"/>
      <c r="U89" s="9"/>
      <c r="V89" s="9"/>
      <c r="W89" s="9"/>
      <c r="X89" s="9"/>
      <c r="Y89" s="9"/>
      <c r="Z89" s="124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124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124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</row>
    <row r="90" spans="3:59" x14ac:dyDescent="0.25">
      <c r="C90" s="9"/>
      <c r="D90" s="144"/>
      <c r="E90" s="144"/>
      <c r="G90" s="9"/>
      <c r="H90" s="144"/>
      <c r="I90" s="144"/>
      <c r="J90" s="144"/>
      <c r="K90" s="144"/>
      <c r="L90" s="145"/>
      <c r="M90" s="144"/>
      <c r="N90" s="144"/>
      <c r="O90" s="124"/>
      <c r="P90" s="60"/>
      <c r="Q90" s="60"/>
      <c r="R90" s="60"/>
      <c r="S90" s="9"/>
      <c r="T90" s="9"/>
      <c r="U90" s="9"/>
      <c r="V90" s="9"/>
      <c r="W90" s="9"/>
      <c r="X90" s="9"/>
      <c r="Y90" s="9"/>
      <c r="Z90" s="124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124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124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</row>
    <row r="91" spans="3:59" x14ac:dyDescent="0.25">
      <c r="C91" s="9"/>
      <c r="D91" s="144"/>
      <c r="E91" s="144"/>
      <c r="G91" s="9"/>
      <c r="H91" s="144"/>
      <c r="I91" s="144"/>
      <c r="J91" s="144"/>
      <c r="K91" s="144"/>
      <c r="L91" s="145"/>
      <c r="M91" s="144"/>
      <c r="N91" s="144"/>
      <c r="O91" s="124"/>
      <c r="P91" s="60"/>
      <c r="Q91" s="60"/>
      <c r="R91" s="60"/>
      <c r="S91" s="9"/>
      <c r="T91" s="9"/>
      <c r="U91" s="9"/>
      <c r="V91" s="9"/>
      <c r="W91" s="9"/>
      <c r="X91" s="9"/>
      <c r="Y91" s="9"/>
      <c r="Z91" s="12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124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124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</row>
    <row r="92" spans="3:59" x14ac:dyDescent="0.25">
      <c r="C92" s="9"/>
      <c r="D92" s="144"/>
      <c r="E92" s="144"/>
      <c r="G92" s="9"/>
      <c r="H92" s="144"/>
      <c r="I92" s="144"/>
      <c r="J92" s="144"/>
      <c r="K92" s="144"/>
      <c r="L92" s="145"/>
      <c r="M92" s="144"/>
      <c r="N92" s="144"/>
      <c r="O92" s="124"/>
      <c r="P92" s="60"/>
      <c r="Q92" s="60"/>
      <c r="R92" s="60"/>
      <c r="S92" s="9"/>
      <c r="T92" s="9"/>
      <c r="U92" s="9"/>
      <c r="V92" s="9"/>
      <c r="W92" s="9"/>
      <c r="X92" s="9"/>
      <c r="Y92" s="9"/>
      <c r="Z92" s="12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124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124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</row>
    <row r="93" spans="3:59" x14ac:dyDescent="0.25">
      <c r="C93" s="9"/>
      <c r="D93" s="144"/>
      <c r="E93" s="144"/>
      <c r="G93" s="9"/>
      <c r="H93" s="144"/>
      <c r="I93" s="144"/>
      <c r="J93" s="144"/>
      <c r="K93" s="144"/>
      <c r="L93" s="145"/>
      <c r="M93" s="144"/>
      <c r="N93" s="144"/>
      <c r="O93" s="124"/>
      <c r="P93" s="60"/>
      <c r="Q93" s="60"/>
      <c r="R93" s="60"/>
      <c r="S93" s="9"/>
      <c r="T93" s="9"/>
      <c r="U93" s="9"/>
      <c r="V93" s="9"/>
      <c r="W93" s="9"/>
      <c r="X93" s="9"/>
      <c r="Y93" s="9"/>
      <c r="Z93" s="12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124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124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</row>
    <row r="94" spans="3:59" x14ac:dyDescent="0.25">
      <c r="C94" s="9"/>
      <c r="D94" s="144"/>
      <c r="E94" s="144"/>
      <c r="G94" s="9"/>
      <c r="H94" s="144"/>
      <c r="I94" s="144"/>
      <c r="J94" s="144"/>
      <c r="K94" s="144"/>
      <c r="L94" s="145"/>
      <c r="M94" s="144"/>
      <c r="N94" s="144"/>
      <c r="O94" s="124"/>
      <c r="P94" s="60"/>
      <c r="Q94" s="60"/>
      <c r="R94" s="60"/>
      <c r="S94" s="9"/>
      <c r="T94" s="9"/>
      <c r="U94" s="9"/>
      <c r="V94" s="9"/>
      <c r="W94" s="9"/>
      <c r="X94" s="9"/>
      <c r="Y94" s="9"/>
      <c r="Z94" s="12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124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124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</row>
    <row r="95" spans="3:59" x14ac:dyDescent="0.25">
      <c r="C95" s="9"/>
      <c r="D95" s="144"/>
      <c r="E95" s="144"/>
      <c r="G95" s="9"/>
      <c r="H95" s="144"/>
      <c r="I95" s="144"/>
      <c r="J95" s="144"/>
      <c r="K95" s="144"/>
      <c r="L95" s="145"/>
      <c r="M95" s="144"/>
      <c r="N95" s="144"/>
      <c r="O95" s="124"/>
      <c r="P95" s="60"/>
      <c r="Q95" s="60"/>
      <c r="R95" s="60"/>
      <c r="S95" s="9"/>
      <c r="T95" s="9"/>
      <c r="U95" s="9"/>
      <c r="V95" s="9"/>
      <c r="W95" s="9"/>
      <c r="X95" s="9"/>
      <c r="Y95" s="9"/>
      <c r="Z95" s="12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124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124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</row>
    <row r="96" spans="3:59" x14ac:dyDescent="0.25">
      <c r="C96" s="9"/>
      <c r="D96" s="144"/>
      <c r="E96" s="144"/>
      <c r="G96" s="9"/>
      <c r="H96" s="144"/>
      <c r="I96" s="144"/>
      <c r="J96" s="144"/>
      <c r="K96" s="144"/>
      <c r="L96" s="145"/>
      <c r="M96" s="144"/>
      <c r="N96" s="144"/>
      <c r="O96" s="124"/>
      <c r="P96" s="60"/>
      <c r="Q96" s="60"/>
      <c r="R96" s="60"/>
      <c r="S96" s="9"/>
      <c r="T96" s="9"/>
      <c r="U96" s="9"/>
      <c r="V96" s="9"/>
      <c r="W96" s="9"/>
      <c r="X96" s="9"/>
      <c r="Y96" s="9"/>
      <c r="Z96" s="124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124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124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</row>
    <row r="97" spans="3:59" x14ac:dyDescent="0.25">
      <c r="C97" s="9"/>
      <c r="D97" s="144"/>
      <c r="E97" s="144"/>
      <c r="G97" s="9"/>
      <c r="H97" s="144"/>
      <c r="I97" s="144"/>
      <c r="J97" s="144"/>
      <c r="K97" s="144"/>
      <c r="L97" s="145"/>
      <c r="M97" s="144"/>
      <c r="N97" s="144"/>
      <c r="O97" s="124"/>
      <c r="P97" s="60"/>
      <c r="Q97" s="60"/>
      <c r="R97" s="60"/>
      <c r="S97" s="9"/>
      <c r="T97" s="9"/>
      <c r="U97" s="9"/>
      <c r="V97" s="9"/>
      <c r="W97" s="9"/>
      <c r="X97" s="9"/>
      <c r="Y97" s="9"/>
      <c r="Z97" s="124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124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124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</row>
    <row r="98" spans="3:59" x14ac:dyDescent="0.25">
      <c r="C98" s="9"/>
      <c r="D98" s="144"/>
      <c r="E98" s="144"/>
      <c r="G98" s="9"/>
      <c r="H98" s="144"/>
      <c r="I98" s="144"/>
      <c r="J98" s="144"/>
      <c r="K98" s="144"/>
      <c r="L98" s="145"/>
      <c r="M98" s="144"/>
      <c r="N98" s="144"/>
      <c r="O98" s="124"/>
      <c r="P98" s="60"/>
      <c r="Q98" s="60"/>
      <c r="R98" s="60"/>
      <c r="S98" s="9"/>
      <c r="T98" s="9"/>
      <c r="U98" s="9"/>
      <c r="V98" s="9"/>
      <c r="W98" s="9"/>
      <c r="X98" s="9"/>
      <c r="Y98" s="9"/>
      <c r="Z98" s="12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124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124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</row>
    <row r="99" spans="3:59" x14ac:dyDescent="0.25">
      <c r="C99" s="9"/>
      <c r="D99" s="144"/>
      <c r="E99" s="144"/>
      <c r="G99" s="9"/>
      <c r="H99" s="144"/>
      <c r="I99" s="144"/>
      <c r="J99" s="144"/>
      <c r="K99" s="144"/>
      <c r="L99" s="145"/>
      <c r="M99" s="144"/>
      <c r="N99" s="144"/>
      <c r="O99" s="124"/>
      <c r="P99" s="60"/>
      <c r="Q99" s="60"/>
      <c r="R99" s="60"/>
      <c r="S99" s="9"/>
      <c r="T99" s="9"/>
      <c r="U99" s="9"/>
      <c r="V99" s="9"/>
      <c r="W99" s="9"/>
      <c r="X99" s="9"/>
      <c r="Y99" s="9"/>
      <c r="Z99" s="12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124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124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</row>
    <row r="100" spans="3:59" x14ac:dyDescent="0.25">
      <c r="C100" s="9"/>
      <c r="D100" s="144"/>
      <c r="E100" s="144"/>
      <c r="G100" s="9"/>
      <c r="H100" s="144"/>
      <c r="I100" s="144"/>
      <c r="J100" s="144"/>
      <c r="K100" s="144"/>
      <c r="L100" s="145"/>
      <c r="M100" s="144"/>
      <c r="N100" s="144"/>
      <c r="O100" s="124"/>
      <c r="P100" s="60"/>
      <c r="Q100" s="60"/>
      <c r="R100" s="60"/>
      <c r="S100" s="9"/>
      <c r="T100" s="9"/>
      <c r="U100" s="9"/>
      <c r="V100" s="9"/>
      <c r="W100" s="9"/>
      <c r="X100" s="9"/>
      <c r="Y100" s="9"/>
      <c r="Z100" s="12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124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124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</row>
    <row r="101" spans="3:59" x14ac:dyDescent="0.25">
      <c r="C101" s="9"/>
      <c r="D101" s="144"/>
      <c r="E101" s="144"/>
      <c r="G101" s="9"/>
      <c r="H101" s="144"/>
      <c r="I101" s="144"/>
      <c r="J101" s="144"/>
      <c r="K101" s="144"/>
      <c r="L101" s="145"/>
      <c r="M101" s="144"/>
      <c r="N101" s="144"/>
      <c r="O101" s="124"/>
      <c r="P101" s="60"/>
      <c r="Q101" s="60"/>
      <c r="R101" s="60"/>
      <c r="S101" s="9"/>
      <c r="T101" s="9"/>
      <c r="U101" s="9"/>
      <c r="V101" s="9"/>
      <c r="W101" s="9"/>
      <c r="X101" s="9"/>
      <c r="Y101" s="9"/>
      <c r="Z101" s="12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124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124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</row>
    <row r="102" spans="3:59" x14ac:dyDescent="0.25">
      <c r="C102" s="9"/>
      <c r="D102" s="144"/>
      <c r="E102" s="144"/>
      <c r="G102" s="9"/>
      <c r="H102" s="144"/>
      <c r="I102" s="144"/>
      <c r="J102" s="144"/>
      <c r="K102" s="144"/>
      <c r="L102" s="145"/>
      <c r="M102" s="144"/>
      <c r="N102" s="144"/>
      <c r="O102" s="124"/>
      <c r="P102" s="60"/>
      <c r="Q102" s="60"/>
      <c r="R102" s="60"/>
      <c r="S102" s="9"/>
      <c r="T102" s="9"/>
      <c r="U102" s="9"/>
      <c r="V102" s="9"/>
      <c r="W102" s="9"/>
      <c r="X102" s="9"/>
      <c r="Y102" s="9"/>
      <c r="Z102" s="12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124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124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</row>
    <row r="103" spans="3:59" x14ac:dyDescent="0.25">
      <c r="C103" s="9"/>
      <c r="D103" s="144"/>
      <c r="E103" s="144"/>
      <c r="G103" s="9"/>
      <c r="H103" s="144"/>
      <c r="I103" s="144"/>
      <c r="J103" s="144"/>
      <c r="K103" s="144"/>
      <c r="L103" s="145"/>
      <c r="M103" s="144"/>
      <c r="N103" s="144"/>
      <c r="O103" s="124"/>
      <c r="P103" s="60"/>
      <c r="Q103" s="60"/>
      <c r="R103" s="60"/>
      <c r="S103" s="9"/>
      <c r="T103" s="9"/>
      <c r="U103" s="9"/>
      <c r="V103" s="9"/>
      <c r="W103" s="9"/>
      <c r="X103" s="9"/>
      <c r="Y103" s="9"/>
      <c r="Z103" s="12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124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124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</row>
    <row r="104" spans="3:59" x14ac:dyDescent="0.25">
      <c r="C104" s="9"/>
      <c r="D104" s="144"/>
      <c r="E104" s="144"/>
      <c r="G104" s="9"/>
      <c r="H104" s="144"/>
      <c r="I104" s="144"/>
      <c r="J104" s="144"/>
      <c r="K104" s="144"/>
      <c r="L104" s="145"/>
      <c r="M104" s="144"/>
      <c r="N104" s="144"/>
      <c r="O104" s="124"/>
      <c r="P104" s="60"/>
      <c r="Q104" s="60"/>
      <c r="R104" s="60"/>
      <c r="S104" s="9"/>
      <c r="T104" s="9"/>
      <c r="U104" s="9"/>
      <c r="V104" s="9"/>
      <c r="W104" s="9"/>
      <c r="X104" s="9"/>
      <c r="Y104" s="9"/>
      <c r="Z104" s="12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124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124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</row>
    <row r="105" spans="3:59" x14ac:dyDescent="0.25">
      <c r="C105" s="9"/>
      <c r="D105" s="144"/>
      <c r="E105" s="144"/>
      <c r="G105" s="9"/>
      <c r="H105" s="144"/>
      <c r="I105" s="144"/>
      <c r="J105" s="144"/>
      <c r="K105" s="144"/>
      <c r="L105" s="145"/>
      <c r="M105" s="144"/>
      <c r="N105" s="144"/>
      <c r="O105" s="124"/>
      <c r="P105" s="60"/>
      <c r="Q105" s="60"/>
      <c r="R105" s="60"/>
      <c r="S105" s="9"/>
      <c r="T105" s="9"/>
      <c r="U105" s="9"/>
      <c r="V105" s="9"/>
      <c r="W105" s="9"/>
      <c r="X105" s="9"/>
      <c r="Y105" s="9"/>
      <c r="Z105" s="12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124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124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</row>
    <row r="106" spans="3:59" x14ac:dyDescent="0.25">
      <c r="C106" s="9"/>
      <c r="D106" s="144"/>
      <c r="E106" s="144"/>
      <c r="G106" s="9"/>
      <c r="H106" s="144"/>
      <c r="I106" s="144"/>
      <c r="J106" s="144"/>
      <c r="K106" s="144"/>
      <c r="L106" s="145"/>
      <c r="M106" s="144"/>
      <c r="N106" s="144"/>
      <c r="O106" s="124"/>
      <c r="P106" s="60"/>
      <c r="Q106" s="60"/>
      <c r="R106" s="60"/>
      <c r="S106" s="9"/>
      <c r="T106" s="9"/>
      <c r="U106" s="9"/>
      <c r="V106" s="9"/>
      <c r="W106" s="9"/>
      <c r="X106" s="9"/>
      <c r="Y106" s="9"/>
      <c r="Z106" s="12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124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124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</row>
    <row r="107" spans="3:59" x14ac:dyDescent="0.25">
      <c r="C107" s="9"/>
      <c r="D107" s="144"/>
      <c r="E107" s="144"/>
      <c r="G107" s="9"/>
      <c r="H107" s="144"/>
      <c r="I107" s="144"/>
      <c r="J107" s="144"/>
      <c r="K107" s="144"/>
      <c r="L107" s="145"/>
      <c r="M107" s="144"/>
      <c r="N107" s="144"/>
      <c r="O107" s="124"/>
      <c r="P107" s="60"/>
      <c r="Q107" s="60"/>
      <c r="R107" s="60"/>
      <c r="S107" s="9"/>
      <c r="T107" s="9"/>
      <c r="U107" s="9"/>
      <c r="V107" s="9"/>
      <c r="W107" s="9"/>
      <c r="X107" s="9"/>
      <c r="Y107" s="9"/>
      <c r="Z107" s="12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124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124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</row>
    <row r="108" spans="3:59" x14ac:dyDescent="0.25">
      <c r="C108" s="9"/>
      <c r="D108" s="144"/>
      <c r="E108" s="144"/>
      <c r="G108" s="9"/>
      <c r="H108" s="144"/>
      <c r="I108" s="144"/>
      <c r="J108" s="144"/>
      <c r="K108" s="144"/>
      <c r="L108" s="145"/>
      <c r="M108" s="144"/>
      <c r="N108" s="144"/>
      <c r="O108" s="124"/>
      <c r="P108" s="60"/>
      <c r="Q108" s="60"/>
      <c r="R108" s="60"/>
      <c r="S108" s="9"/>
      <c r="T108" s="9"/>
      <c r="U108" s="9"/>
      <c r="V108" s="9"/>
      <c r="W108" s="9"/>
      <c r="X108" s="9"/>
      <c r="Y108" s="9"/>
      <c r="Z108" s="12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124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124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</row>
    <row r="109" spans="3:59" x14ac:dyDescent="0.25">
      <c r="C109" s="9"/>
      <c r="D109" s="144"/>
      <c r="E109" s="144"/>
      <c r="G109" s="9"/>
      <c r="H109" s="144"/>
      <c r="I109" s="144"/>
      <c r="J109" s="144"/>
      <c r="K109" s="144"/>
      <c r="L109" s="145"/>
      <c r="M109" s="144"/>
      <c r="N109" s="144"/>
      <c r="O109" s="124"/>
      <c r="P109" s="60"/>
      <c r="Q109" s="60"/>
      <c r="R109" s="60"/>
      <c r="S109" s="9"/>
      <c r="T109" s="9"/>
      <c r="U109" s="9"/>
      <c r="V109" s="9"/>
      <c r="W109" s="9"/>
      <c r="X109" s="9"/>
      <c r="Y109" s="9"/>
      <c r="Z109" s="12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124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124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</row>
    <row r="110" spans="3:59" x14ac:dyDescent="0.25">
      <c r="C110" s="9"/>
      <c r="D110" s="144"/>
      <c r="E110" s="144"/>
      <c r="G110" s="9"/>
      <c r="H110" s="144"/>
      <c r="I110" s="144"/>
      <c r="J110" s="144"/>
      <c r="K110" s="144"/>
      <c r="L110" s="145"/>
      <c r="M110" s="144"/>
      <c r="N110" s="144"/>
      <c r="O110" s="124"/>
      <c r="P110" s="60"/>
      <c r="Q110" s="60"/>
      <c r="R110" s="60"/>
      <c r="S110" s="9"/>
      <c r="T110" s="9"/>
      <c r="U110" s="9"/>
      <c r="V110" s="9"/>
      <c r="W110" s="9"/>
      <c r="X110" s="9"/>
      <c r="Y110" s="9"/>
      <c r="Z110" s="12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124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124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</row>
    <row r="111" spans="3:59" x14ac:dyDescent="0.25">
      <c r="C111" s="9"/>
      <c r="D111" s="144"/>
      <c r="E111" s="144"/>
      <c r="G111" s="9"/>
      <c r="H111" s="144"/>
      <c r="I111" s="144"/>
      <c r="J111" s="144"/>
      <c r="K111" s="144"/>
      <c r="L111" s="145"/>
      <c r="M111" s="144"/>
      <c r="N111" s="144"/>
      <c r="O111" s="124"/>
      <c r="P111" s="60"/>
      <c r="Q111" s="60"/>
      <c r="R111" s="60"/>
      <c r="S111" s="9"/>
      <c r="T111" s="9"/>
      <c r="U111" s="9"/>
      <c r="V111" s="9"/>
      <c r="W111" s="9"/>
      <c r="X111" s="9"/>
      <c r="Y111" s="9"/>
      <c r="Z111" s="12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124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124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</row>
    <row r="112" spans="3:59" x14ac:dyDescent="0.25">
      <c r="C112" s="9"/>
      <c r="D112" s="144"/>
      <c r="E112" s="144"/>
      <c r="G112" s="9"/>
      <c r="H112" s="144"/>
      <c r="I112" s="144"/>
      <c r="J112" s="144"/>
      <c r="K112" s="144"/>
      <c r="L112" s="145"/>
      <c r="M112" s="144"/>
      <c r="N112" s="144"/>
      <c r="O112" s="124"/>
      <c r="P112" s="60"/>
      <c r="Q112" s="60"/>
      <c r="R112" s="60"/>
      <c r="S112" s="9"/>
      <c r="T112" s="9"/>
      <c r="U112" s="9"/>
      <c r="V112" s="9"/>
      <c r="W112" s="9"/>
      <c r="X112" s="9"/>
      <c r="Y112" s="9"/>
      <c r="Z112" s="12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124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124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</row>
    <row r="113" spans="3:59" x14ac:dyDescent="0.25">
      <c r="C113" s="9"/>
      <c r="D113" s="144"/>
      <c r="E113" s="144"/>
      <c r="G113" s="9"/>
      <c r="H113" s="144"/>
      <c r="I113" s="144"/>
      <c r="J113" s="144"/>
      <c r="K113" s="144"/>
      <c r="L113" s="145"/>
      <c r="M113" s="144"/>
      <c r="N113" s="144"/>
      <c r="O113" s="124"/>
      <c r="P113" s="60"/>
      <c r="Q113" s="60"/>
      <c r="R113" s="60"/>
      <c r="S113" s="9"/>
      <c r="T113" s="9"/>
      <c r="U113" s="9"/>
      <c r="V113" s="9"/>
      <c r="W113" s="9"/>
      <c r="X113" s="9"/>
      <c r="Y113" s="9"/>
      <c r="Z113" s="12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124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124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</row>
    <row r="114" spans="3:59" x14ac:dyDescent="0.25">
      <c r="C114" s="9"/>
      <c r="D114" s="144"/>
      <c r="E114" s="144"/>
      <c r="G114" s="9"/>
      <c r="H114" s="144"/>
      <c r="I114" s="144"/>
      <c r="J114" s="144"/>
      <c r="K114" s="144"/>
      <c r="L114" s="145"/>
      <c r="M114" s="144"/>
      <c r="N114" s="144"/>
      <c r="O114" s="124"/>
      <c r="P114" s="60"/>
      <c r="Q114" s="60"/>
      <c r="R114" s="60"/>
      <c r="S114" s="9"/>
      <c r="T114" s="9"/>
      <c r="U114" s="9"/>
      <c r="V114" s="9"/>
      <c r="W114" s="9"/>
      <c r="X114" s="9"/>
      <c r="Y114" s="9"/>
      <c r="Z114" s="12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124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124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</row>
    <row r="115" spans="3:59" x14ac:dyDescent="0.25">
      <c r="C115" s="9"/>
      <c r="D115" s="144"/>
      <c r="E115" s="144"/>
      <c r="G115" s="9"/>
      <c r="H115" s="144"/>
      <c r="I115" s="144"/>
      <c r="J115" s="144"/>
      <c r="K115" s="144"/>
      <c r="L115" s="145"/>
      <c r="M115" s="144"/>
      <c r="N115" s="144"/>
      <c r="O115" s="124"/>
      <c r="P115" s="60"/>
      <c r="Q115" s="60"/>
      <c r="R115" s="60"/>
      <c r="S115" s="9"/>
      <c r="T115" s="9"/>
      <c r="U115" s="9"/>
      <c r="V115" s="9"/>
      <c r="W115" s="9"/>
      <c r="X115" s="9"/>
      <c r="Y115" s="9"/>
      <c r="Z115" s="12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124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124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</row>
    <row r="116" spans="3:59" x14ac:dyDescent="0.25">
      <c r="C116" s="9"/>
      <c r="D116" s="144"/>
      <c r="E116" s="144"/>
      <c r="G116" s="9"/>
      <c r="H116" s="144"/>
      <c r="I116" s="144"/>
      <c r="J116" s="144"/>
      <c r="K116" s="144"/>
      <c r="L116" s="145"/>
      <c r="M116" s="144"/>
      <c r="N116" s="144"/>
      <c r="O116" s="124"/>
      <c r="P116" s="60"/>
      <c r="Q116" s="60"/>
      <c r="R116" s="60"/>
      <c r="S116" s="9"/>
      <c r="T116" s="9"/>
      <c r="U116" s="9"/>
      <c r="V116" s="9"/>
      <c r="W116" s="9"/>
      <c r="X116" s="9"/>
      <c r="Y116" s="9"/>
      <c r="Z116" s="12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124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124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</row>
    <row r="117" spans="3:59" x14ac:dyDescent="0.25">
      <c r="C117" s="9"/>
      <c r="D117" s="144"/>
      <c r="E117" s="144"/>
      <c r="G117" s="9"/>
      <c r="H117" s="144"/>
      <c r="I117" s="144"/>
      <c r="J117" s="144"/>
      <c r="K117" s="144"/>
      <c r="L117" s="145"/>
      <c r="M117" s="144"/>
      <c r="N117" s="144"/>
      <c r="O117" s="124"/>
      <c r="P117" s="60"/>
      <c r="Q117" s="60"/>
      <c r="R117" s="60"/>
      <c r="S117" s="9"/>
      <c r="T117" s="9"/>
      <c r="U117" s="9"/>
      <c r="V117" s="9"/>
      <c r="W117" s="9"/>
      <c r="X117" s="9"/>
      <c r="Y117" s="9"/>
      <c r="Z117" s="12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124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124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</row>
    <row r="118" spans="3:59" x14ac:dyDescent="0.25">
      <c r="C118" s="9"/>
      <c r="D118" s="144"/>
      <c r="E118" s="144"/>
      <c r="G118" s="9"/>
      <c r="H118" s="144"/>
      <c r="I118" s="144"/>
      <c r="J118" s="144"/>
      <c r="K118" s="144"/>
      <c r="L118" s="145"/>
      <c r="M118" s="144"/>
      <c r="N118" s="144"/>
      <c r="O118" s="124"/>
      <c r="P118" s="60"/>
      <c r="Q118" s="60"/>
      <c r="R118" s="60"/>
      <c r="S118" s="9"/>
      <c r="T118" s="9"/>
      <c r="U118" s="9"/>
      <c r="V118" s="9"/>
      <c r="W118" s="9"/>
      <c r="X118" s="9"/>
      <c r="Y118" s="9"/>
      <c r="Z118" s="12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124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124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</row>
    <row r="119" spans="3:59" x14ac:dyDescent="0.25">
      <c r="C119" s="9"/>
      <c r="D119" s="144"/>
      <c r="E119" s="144"/>
      <c r="G119" s="9"/>
      <c r="H119" s="144"/>
      <c r="I119" s="144"/>
      <c r="J119" s="144"/>
      <c r="K119" s="144"/>
      <c r="L119" s="145"/>
      <c r="M119" s="144"/>
      <c r="N119" s="144"/>
      <c r="O119" s="124"/>
      <c r="P119" s="60"/>
      <c r="Q119" s="60"/>
      <c r="R119" s="60"/>
      <c r="S119" s="9"/>
      <c r="T119" s="9"/>
      <c r="U119" s="9"/>
      <c r="V119" s="9"/>
      <c r="W119" s="9"/>
      <c r="X119" s="9"/>
      <c r="Y119" s="9"/>
      <c r="Z119" s="12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124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124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</row>
    <row r="120" spans="3:59" x14ac:dyDescent="0.25">
      <c r="C120" s="9"/>
      <c r="D120" s="144"/>
      <c r="E120" s="144"/>
      <c r="G120" s="9"/>
      <c r="H120" s="144"/>
      <c r="I120" s="144"/>
      <c r="J120" s="144"/>
      <c r="K120" s="144"/>
      <c r="L120" s="145"/>
      <c r="M120" s="144"/>
      <c r="N120" s="144"/>
      <c r="O120" s="124"/>
      <c r="P120" s="60"/>
      <c r="Q120" s="60"/>
      <c r="R120" s="60"/>
      <c r="S120" s="9"/>
      <c r="T120" s="9"/>
      <c r="U120" s="9"/>
      <c r="V120" s="9"/>
      <c r="W120" s="9"/>
      <c r="X120" s="9"/>
      <c r="Y120" s="9"/>
      <c r="Z120" s="124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124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124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</row>
    <row r="121" spans="3:59" x14ac:dyDescent="0.25">
      <c r="C121" s="9"/>
      <c r="D121" s="144"/>
      <c r="E121" s="144"/>
      <c r="G121" s="9"/>
      <c r="H121" s="144"/>
      <c r="I121" s="144"/>
      <c r="J121" s="144"/>
      <c r="K121" s="144"/>
      <c r="L121" s="145"/>
      <c r="M121" s="144"/>
      <c r="N121" s="144"/>
      <c r="O121" s="124"/>
      <c r="P121" s="60"/>
      <c r="Q121" s="60"/>
      <c r="R121" s="60"/>
      <c r="S121" s="9"/>
      <c r="T121" s="9"/>
      <c r="U121" s="9"/>
      <c r="V121" s="9"/>
      <c r="W121" s="9"/>
      <c r="X121" s="9"/>
      <c r="Y121" s="9"/>
      <c r="Z121" s="124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124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124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</row>
    <row r="122" spans="3:59" x14ac:dyDescent="0.25">
      <c r="C122" s="9"/>
      <c r="D122" s="144"/>
      <c r="E122" s="144"/>
      <c r="G122" s="9"/>
      <c r="H122" s="144"/>
      <c r="I122" s="144"/>
      <c r="J122" s="144"/>
      <c r="K122" s="144"/>
      <c r="L122" s="145"/>
      <c r="M122" s="144"/>
      <c r="N122" s="144"/>
      <c r="O122" s="124"/>
      <c r="P122" s="60"/>
      <c r="Q122" s="60"/>
      <c r="R122" s="60"/>
      <c r="S122" s="9"/>
      <c r="T122" s="9"/>
      <c r="U122" s="9"/>
      <c r="V122" s="9"/>
      <c r="W122" s="9"/>
      <c r="X122" s="9"/>
      <c r="Y122" s="9"/>
      <c r="Z122" s="124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124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124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</row>
    <row r="123" spans="3:59" x14ac:dyDescent="0.25">
      <c r="C123" s="9"/>
      <c r="D123" s="144"/>
      <c r="E123" s="144"/>
      <c r="G123" s="9"/>
      <c r="H123" s="144"/>
      <c r="I123" s="144"/>
      <c r="J123" s="144"/>
      <c r="K123" s="144"/>
      <c r="L123" s="145"/>
      <c r="M123" s="144"/>
      <c r="N123" s="144"/>
      <c r="O123" s="124"/>
      <c r="P123" s="60"/>
      <c r="Q123" s="60"/>
      <c r="R123" s="60"/>
      <c r="S123" s="9"/>
      <c r="T123" s="9"/>
      <c r="U123" s="9"/>
      <c r="V123" s="9"/>
      <c r="W123" s="9"/>
      <c r="X123" s="9"/>
      <c r="Y123" s="9"/>
      <c r="Z123" s="124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124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124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</row>
    <row r="124" spans="3:59" x14ac:dyDescent="0.25">
      <c r="C124" s="9"/>
      <c r="D124" s="144"/>
      <c r="E124" s="144"/>
      <c r="G124" s="9"/>
      <c r="H124" s="144"/>
      <c r="I124" s="144"/>
      <c r="J124" s="144"/>
      <c r="K124" s="144"/>
      <c r="L124" s="145"/>
      <c r="M124" s="144"/>
      <c r="N124" s="144"/>
      <c r="O124" s="124"/>
      <c r="P124" s="60"/>
      <c r="Q124" s="60"/>
      <c r="R124" s="60"/>
      <c r="S124" s="9"/>
      <c r="T124" s="9"/>
      <c r="U124" s="9"/>
      <c r="V124" s="9"/>
      <c r="W124" s="9"/>
      <c r="X124" s="9"/>
      <c r="Y124" s="9"/>
      <c r="Z124" s="124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124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124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</row>
  </sheetData>
  <mergeCells count="112">
    <mergeCell ref="G3:N3"/>
    <mergeCell ref="D3:D12"/>
    <mergeCell ref="AG7:AG12"/>
    <mergeCell ref="A76:BF77"/>
    <mergeCell ref="K7:K12"/>
    <mergeCell ref="L6:L12"/>
    <mergeCell ref="M6:M12"/>
    <mergeCell ref="N6:N12"/>
    <mergeCell ref="E71:N71"/>
    <mergeCell ref="E72:N72"/>
    <mergeCell ref="E73:N73"/>
    <mergeCell ref="E74:N75"/>
    <mergeCell ref="B3:B12"/>
    <mergeCell ref="A3:A12"/>
    <mergeCell ref="C3:C12"/>
    <mergeCell ref="E3:E12"/>
    <mergeCell ref="O4:Y4"/>
    <mergeCell ref="O5:O12"/>
    <mergeCell ref="F3:F12"/>
    <mergeCell ref="AI7:AI12"/>
    <mergeCell ref="AJ7:AJ12"/>
    <mergeCell ref="P5:T5"/>
    <mergeCell ref="P6:T6"/>
    <mergeCell ref="AH7:AH12"/>
    <mergeCell ref="P7:P12"/>
    <mergeCell ref="Q7:Q12"/>
    <mergeCell ref="R7:R12"/>
    <mergeCell ref="S7:S12"/>
    <mergeCell ref="T7:T12"/>
    <mergeCell ref="O69:Y70"/>
    <mergeCell ref="H4:N4"/>
    <mergeCell ref="H5:N5"/>
    <mergeCell ref="G4:G12"/>
    <mergeCell ref="I6:K6"/>
    <mergeCell ref="H6:H12"/>
    <mergeCell ref="I7:I12"/>
    <mergeCell ref="J7:J12"/>
    <mergeCell ref="Z5:Z12"/>
    <mergeCell ref="AA5:AE5"/>
    <mergeCell ref="AA6:AE6"/>
    <mergeCell ref="AA7:AA12"/>
    <mergeCell ref="AB7:AB12"/>
    <mergeCell ref="AC7:AC12"/>
    <mergeCell ref="AD7:AD12"/>
    <mergeCell ref="AE7:AE12"/>
    <mergeCell ref="U5:Y5"/>
    <mergeCell ref="U6:Y6"/>
    <mergeCell ref="U7:U12"/>
    <mergeCell ref="V7:V12"/>
    <mergeCell ref="W7:W12"/>
    <mergeCell ref="X7:X12"/>
    <mergeCell ref="Y7:Y12"/>
    <mergeCell ref="AK4:AU4"/>
    <mergeCell ref="AK5:AK12"/>
    <mergeCell ref="AL5:AP5"/>
    <mergeCell ref="AL6:AP6"/>
    <mergeCell ref="AQ5:AU5"/>
    <mergeCell ref="AQ6:AU6"/>
    <mergeCell ref="AL7:AL12"/>
    <mergeCell ref="AM7:AM12"/>
    <mergeCell ref="AN7:AN12"/>
    <mergeCell ref="AO7:AO12"/>
    <mergeCell ref="AP7:AP12"/>
    <mergeCell ref="AQ7:AQ12"/>
    <mergeCell ref="AR7:AR12"/>
    <mergeCell ref="AS7:AS12"/>
    <mergeCell ref="BD7:BD12"/>
    <mergeCell ref="BE7:BE12"/>
    <mergeCell ref="BF7:BF12"/>
    <mergeCell ref="AV5:AV12"/>
    <mergeCell ref="AW5:BA5"/>
    <mergeCell ref="BB5:BF5"/>
    <mergeCell ref="A1:BF2"/>
    <mergeCell ref="O3:BF3"/>
    <mergeCell ref="AV4:BF4"/>
    <mergeCell ref="AW6:BA6"/>
    <mergeCell ref="BB6:BF6"/>
    <mergeCell ref="AW7:AW12"/>
    <mergeCell ref="AX7:AX12"/>
    <mergeCell ref="AY7:AY12"/>
    <mergeCell ref="AZ7:AZ12"/>
    <mergeCell ref="BA7:BA12"/>
    <mergeCell ref="BB7:BB12"/>
    <mergeCell ref="BC7:BC12"/>
    <mergeCell ref="AT7:AT12"/>
    <mergeCell ref="AU7:AU12"/>
    <mergeCell ref="Z4:AJ4"/>
    <mergeCell ref="AF7:AF12"/>
    <mergeCell ref="AF5:AJ5"/>
    <mergeCell ref="AF6:AJ6"/>
    <mergeCell ref="O73:Y73"/>
    <mergeCell ref="O74:Y75"/>
    <mergeCell ref="A69:B75"/>
    <mergeCell ref="E69:N70"/>
    <mergeCell ref="Z69:AJ70"/>
    <mergeCell ref="Z72:AJ72"/>
    <mergeCell ref="Z73:AJ73"/>
    <mergeCell ref="Z74:AJ75"/>
    <mergeCell ref="Z71:AJ71"/>
    <mergeCell ref="O71:Y71"/>
    <mergeCell ref="O72:Y72"/>
    <mergeCell ref="C69:D75"/>
    <mergeCell ref="AK69:AU70"/>
    <mergeCell ref="AK71:AU71"/>
    <mergeCell ref="AK72:AU72"/>
    <mergeCell ref="AK73:AU73"/>
    <mergeCell ref="AK74:AU75"/>
    <mergeCell ref="AV69:BF70"/>
    <mergeCell ref="AV71:BF71"/>
    <mergeCell ref="AV72:BF72"/>
    <mergeCell ref="AV73:BF73"/>
    <mergeCell ref="AV74:BF75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"/>
  <sheetViews>
    <sheetView workbookViewId="0">
      <selection activeCell="S17" sqref="S17:Y18"/>
    </sheetView>
  </sheetViews>
  <sheetFormatPr defaultRowHeight="15" x14ac:dyDescent="0.25"/>
  <cols>
    <col min="1" max="1" width="2.140625" customWidth="1"/>
    <col min="2" max="2" width="2.7109375" customWidth="1"/>
    <col min="3" max="3" width="3.7109375" customWidth="1"/>
    <col min="4" max="4" width="3.42578125" customWidth="1"/>
    <col min="5" max="5" width="3.28515625" customWidth="1"/>
    <col min="6" max="6" width="3.42578125" customWidth="1"/>
    <col min="7" max="7" width="3" customWidth="1"/>
    <col min="8" max="8" width="3.140625" customWidth="1"/>
    <col min="9" max="10" width="2.85546875" customWidth="1"/>
    <col min="11" max="11" width="3" customWidth="1"/>
    <col min="12" max="12" width="2.7109375" customWidth="1"/>
    <col min="13" max="13" width="3.28515625" customWidth="1"/>
    <col min="14" max="14" width="3" customWidth="1"/>
    <col min="15" max="15" width="3.140625" customWidth="1"/>
    <col min="16" max="17" width="3" customWidth="1"/>
    <col min="18" max="18" width="3.28515625" customWidth="1"/>
    <col min="19" max="22" width="3" customWidth="1"/>
    <col min="23" max="23" width="3.28515625" customWidth="1"/>
    <col min="24" max="24" width="3.42578125" customWidth="1"/>
    <col min="25" max="25" width="3.5703125" customWidth="1"/>
    <col min="26" max="26" width="3.42578125" customWidth="1"/>
    <col min="27" max="27" width="3.140625" customWidth="1"/>
    <col min="28" max="28" width="3" customWidth="1"/>
    <col min="29" max="29" width="2.85546875" customWidth="1"/>
    <col min="30" max="31" width="3.140625" customWidth="1"/>
    <col min="32" max="32" width="3" customWidth="1"/>
    <col min="33" max="33" width="3.42578125" customWidth="1"/>
    <col min="34" max="34" width="2.7109375" customWidth="1"/>
    <col min="35" max="35" width="2.85546875" customWidth="1"/>
    <col min="36" max="37" width="2.7109375" customWidth="1"/>
    <col min="38" max="38" width="3" customWidth="1"/>
    <col min="39" max="40" width="3.140625" customWidth="1"/>
    <col min="41" max="41" width="3" customWidth="1"/>
    <col min="42" max="42" width="3.140625" customWidth="1"/>
    <col min="43" max="44" width="2.85546875" customWidth="1"/>
    <col min="45" max="46" width="2.7109375" customWidth="1"/>
    <col min="47" max="47" width="2.85546875" customWidth="1"/>
    <col min="48" max="48" width="2.7109375" customWidth="1"/>
    <col min="49" max="49" width="2.85546875" customWidth="1"/>
    <col min="50" max="50" width="3.28515625" customWidth="1"/>
    <col min="51" max="51" width="2.85546875" customWidth="1"/>
    <col min="52" max="52" width="3.140625" customWidth="1"/>
    <col min="53" max="53" width="3" customWidth="1"/>
    <col min="54" max="54" width="2.85546875" customWidth="1"/>
    <col min="55" max="55" width="3" customWidth="1"/>
  </cols>
  <sheetData>
    <row r="1" spans="1:57" ht="20.25" x14ac:dyDescent="0.25">
      <c r="A1" s="334" t="s">
        <v>88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  <c r="Z1" s="335"/>
      <c r="AA1" s="335"/>
      <c r="AB1" s="335"/>
      <c r="AC1" s="335"/>
      <c r="AD1" s="335"/>
      <c r="AE1" s="335"/>
      <c r="AF1" s="335"/>
      <c r="AG1" s="335"/>
      <c r="AH1" s="335"/>
      <c r="AI1" s="335"/>
      <c r="AJ1" s="335"/>
      <c r="AK1" s="335"/>
      <c r="AL1" s="335"/>
      <c r="AM1" s="335"/>
      <c r="AN1" s="335"/>
      <c r="AO1" s="335"/>
      <c r="AP1" s="335"/>
      <c r="AQ1" s="335"/>
      <c r="AR1" s="335"/>
      <c r="AS1" s="335"/>
      <c r="AT1" s="335"/>
      <c r="AU1" s="335"/>
      <c r="AV1" s="335"/>
      <c r="AW1" s="335"/>
      <c r="AX1" s="335"/>
      <c r="AY1" s="335"/>
      <c r="AZ1" s="335"/>
      <c r="BA1" s="335"/>
      <c r="BB1" s="335"/>
      <c r="BC1" s="335"/>
    </row>
    <row r="2" spans="1:57" ht="15.75" thickBot="1" x14ac:dyDescent="0.3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</row>
    <row r="3" spans="1:57" ht="15.75" thickBot="1" x14ac:dyDescent="0.3">
      <c r="A3" s="336" t="s">
        <v>89</v>
      </c>
      <c r="B3" s="337"/>
      <c r="C3" s="342" t="s">
        <v>90</v>
      </c>
      <c r="D3" s="342"/>
      <c r="E3" s="342"/>
      <c r="F3" s="342"/>
      <c r="G3" s="343" t="s">
        <v>91</v>
      </c>
      <c r="H3" s="344"/>
      <c r="I3" s="344"/>
      <c r="J3" s="344"/>
      <c r="K3" s="345"/>
      <c r="L3" s="343" t="s">
        <v>92</v>
      </c>
      <c r="M3" s="344"/>
      <c r="N3" s="344"/>
      <c r="O3" s="344"/>
      <c r="P3" s="345"/>
      <c r="Q3" s="346" t="s">
        <v>93</v>
      </c>
      <c r="R3" s="346"/>
      <c r="S3" s="346"/>
      <c r="T3" s="346"/>
      <c r="U3" s="343" t="s">
        <v>94</v>
      </c>
      <c r="V3" s="344"/>
      <c r="W3" s="344"/>
      <c r="X3" s="345"/>
      <c r="Y3" s="343" t="s">
        <v>95</v>
      </c>
      <c r="Z3" s="344"/>
      <c r="AA3" s="344"/>
      <c r="AB3" s="344"/>
      <c r="AC3" s="345"/>
      <c r="AD3" s="346" t="s">
        <v>96</v>
      </c>
      <c r="AE3" s="346"/>
      <c r="AF3" s="346"/>
      <c r="AG3" s="346"/>
      <c r="AH3" s="343" t="s">
        <v>97</v>
      </c>
      <c r="AI3" s="344"/>
      <c r="AJ3" s="344"/>
      <c r="AK3" s="345"/>
      <c r="AL3" s="344" t="s">
        <v>98</v>
      </c>
      <c r="AM3" s="344"/>
      <c r="AN3" s="344"/>
      <c r="AO3" s="344"/>
      <c r="AP3" s="345"/>
      <c r="AQ3" s="346" t="s">
        <v>99</v>
      </c>
      <c r="AR3" s="346"/>
      <c r="AS3" s="346"/>
      <c r="AT3" s="346"/>
      <c r="AU3" s="346" t="s">
        <v>100</v>
      </c>
      <c r="AV3" s="346"/>
      <c r="AW3" s="346"/>
      <c r="AX3" s="346"/>
      <c r="AY3" s="346"/>
      <c r="AZ3" s="347" t="s">
        <v>101</v>
      </c>
      <c r="BA3" s="348"/>
      <c r="BB3" s="348"/>
      <c r="BC3" s="349"/>
    </row>
    <row r="4" spans="1:57" x14ac:dyDescent="0.25">
      <c r="A4" s="338"/>
      <c r="B4" s="339"/>
      <c r="C4" s="63">
        <v>1</v>
      </c>
      <c r="D4" s="64">
        <v>8</v>
      </c>
      <c r="E4" s="64">
        <v>15</v>
      </c>
      <c r="F4" s="65">
        <v>22</v>
      </c>
      <c r="G4" s="63">
        <v>29</v>
      </c>
      <c r="H4" s="64">
        <v>6</v>
      </c>
      <c r="I4" s="64">
        <v>13</v>
      </c>
      <c r="J4" s="64">
        <v>20</v>
      </c>
      <c r="K4" s="65">
        <v>27</v>
      </c>
      <c r="L4" s="63">
        <v>3</v>
      </c>
      <c r="M4" s="64">
        <v>10</v>
      </c>
      <c r="N4" s="64">
        <v>17</v>
      </c>
      <c r="O4" s="65">
        <v>24</v>
      </c>
      <c r="P4" s="63">
        <v>1</v>
      </c>
      <c r="Q4" s="64">
        <v>8</v>
      </c>
      <c r="R4" s="64">
        <v>15</v>
      </c>
      <c r="S4" s="65">
        <v>22</v>
      </c>
      <c r="T4" s="63">
        <v>29</v>
      </c>
      <c r="U4" s="64">
        <v>5</v>
      </c>
      <c r="V4" s="64">
        <v>12</v>
      </c>
      <c r="W4" s="64">
        <v>19</v>
      </c>
      <c r="X4" s="65">
        <v>26</v>
      </c>
      <c r="Y4" s="63">
        <v>2</v>
      </c>
      <c r="Z4" s="64">
        <v>9</v>
      </c>
      <c r="AA4" s="64">
        <v>16</v>
      </c>
      <c r="AB4" s="65">
        <v>23</v>
      </c>
      <c r="AC4" s="63">
        <v>2</v>
      </c>
      <c r="AD4" s="64">
        <v>9</v>
      </c>
      <c r="AE4" s="64">
        <v>16</v>
      </c>
      <c r="AF4" s="65">
        <v>23</v>
      </c>
      <c r="AG4" s="63">
        <v>30</v>
      </c>
      <c r="AH4" s="64">
        <v>6</v>
      </c>
      <c r="AI4" s="64">
        <v>13</v>
      </c>
      <c r="AJ4" s="64">
        <v>20</v>
      </c>
      <c r="AK4" s="65">
        <v>27</v>
      </c>
      <c r="AL4" s="63">
        <v>4</v>
      </c>
      <c r="AM4" s="64">
        <v>11</v>
      </c>
      <c r="AN4" s="64">
        <v>18</v>
      </c>
      <c r="AO4" s="65">
        <v>25</v>
      </c>
      <c r="AP4" s="63">
        <v>1</v>
      </c>
      <c r="AQ4" s="64">
        <v>8</v>
      </c>
      <c r="AR4" s="64">
        <v>15</v>
      </c>
      <c r="AS4" s="66">
        <v>22</v>
      </c>
      <c r="AT4" s="63">
        <v>29</v>
      </c>
      <c r="AU4" s="64">
        <v>6</v>
      </c>
      <c r="AV4" s="64">
        <v>13</v>
      </c>
      <c r="AW4" s="64">
        <v>20</v>
      </c>
      <c r="AX4" s="65">
        <v>27</v>
      </c>
      <c r="AY4" s="63">
        <v>3</v>
      </c>
      <c r="AZ4" s="67">
        <v>10</v>
      </c>
      <c r="BA4" s="67">
        <v>17</v>
      </c>
      <c r="BB4" s="67">
        <v>24</v>
      </c>
      <c r="BC4" s="68">
        <v>31</v>
      </c>
    </row>
    <row r="5" spans="1:57" ht="15.75" customHeight="1" thickBot="1" x14ac:dyDescent="0.3">
      <c r="A5" s="340"/>
      <c r="B5" s="341"/>
      <c r="C5" s="70">
        <v>7</v>
      </c>
      <c r="D5" s="71">
        <v>14</v>
      </c>
      <c r="E5" s="71">
        <v>21</v>
      </c>
      <c r="F5" s="72">
        <v>28</v>
      </c>
      <c r="G5" s="70">
        <v>5</v>
      </c>
      <c r="H5" s="71">
        <v>12</v>
      </c>
      <c r="I5" s="71">
        <v>19</v>
      </c>
      <c r="J5" s="71">
        <v>26</v>
      </c>
      <c r="K5" s="72">
        <v>2</v>
      </c>
      <c r="L5" s="70">
        <v>9</v>
      </c>
      <c r="M5" s="71">
        <v>16</v>
      </c>
      <c r="N5" s="71">
        <v>23</v>
      </c>
      <c r="O5" s="72">
        <v>30</v>
      </c>
      <c r="P5" s="70">
        <v>7</v>
      </c>
      <c r="Q5" s="71">
        <v>14</v>
      </c>
      <c r="R5" s="71">
        <v>21</v>
      </c>
      <c r="S5" s="72">
        <v>28</v>
      </c>
      <c r="T5" s="70">
        <v>4</v>
      </c>
      <c r="U5" s="71">
        <v>11</v>
      </c>
      <c r="V5" s="71">
        <v>18</v>
      </c>
      <c r="W5" s="71">
        <v>25</v>
      </c>
      <c r="X5" s="72">
        <v>1</v>
      </c>
      <c r="Y5" s="70">
        <v>8</v>
      </c>
      <c r="Z5" s="71">
        <v>15</v>
      </c>
      <c r="AA5" s="71">
        <v>22</v>
      </c>
      <c r="AB5" s="72">
        <v>1</v>
      </c>
      <c r="AC5" s="70">
        <v>8</v>
      </c>
      <c r="AD5" s="71">
        <v>15</v>
      </c>
      <c r="AE5" s="71">
        <v>22</v>
      </c>
      <c r="AF5" s="72">
        <v>29</v>
      </c>
      <c r="AG5" s="70">
        <v>5</v>
      </c>
      <c r="AH5" s="71">
        <v>12</v>
      </c>
      <c r="AI5" s="71">
        <v>19</v>
      </c>
      <c r="AJ5" s="71">
        <v>26</v>
      </c>
      <c r="AK5" s="72">
        <v>3</v>
      </c>
      <c r="AL5" s="70">
        <v>10</v>
      </c>
      <c r="AM5" s="71">
        <v>17</v>
      </c>
      <c r="AN5" s="71">
        <v>24</v>
      </c>
      <c r="AO5" s="72">
        <v>31</v>
      </c>
      <c r="AP5" s="70">
        <v>7</v>
      </c>
      <c r="AQ5" s="71">
        <v>14</v>
      </c>
      <c r="AR5" s="71">
        <v>21</v>
      </c>
      <c r="AS5" s="73">
        <v>28</v>
      </c>
      <c r="AT5" s="70">
        <v>5</v>
      </c>
      <c r="AU5" s="71">
        <v>12</v>
      </c>
      <c r="AV5" s="71">
        <v>19</v>
      </c>
      <c r="AW5" s="71">
        <v>26</v>
      </c>
      <c r="AX5" s="72">
        <v>2</v>
      </c>
      <c r="AY5" s="70">
        <v>9</v>
      </c>
      <c r="AZ5" s="74">
        <v>16</v>
      </c>
      <c r="BA5" s="74">
        <v>23</v>
      </c>
      <c r="BB5" s="74">
        <v>30</v>
      </c>
      <c r="BC5" s="75"/>
      <c r="BD5" s="188"/>
      <c r="BE5" s="188"/>
    </row>
    <row r="6" spans="1:57" x14ac:dyDescent="0.25">
      <c r="A6" s="329">
        <v>1</v>
      </c>
      <c r="B6" s="330"/>
      <c r="C6" s="76"/>
      <c r="D6" s="77"/>
      <c r="E6" s="77"/>
      <c r="F6" s="78"/>
      <c r="G6" s="79"/>
      <c r="H6" s="79"/>
      <c r="I6" s="77"/>
      <c r="J6" s="77"/>
      <c r="K6" s="80"/>
      <c r="L6" s="81"/>
      <c r="M6" s="79" t="s">
        <v>102</v>
      </c>
      <c r="N6" s="77"/>
      <c r="O6" s="77"/>
      <c r="P6" s="78"/>
      <c r="Q6" s="79"/>
      <c r="R6" s="77"/>
      <c r="S6" s="77"/>
      <c r="T6" s="80"/>
      <c r="U6" s="76"/>
      <c r="V6" s="77"/>
      <c r="W6" s="82" t="s">
        <v>103</v>
      </c>
      <c r="X6" s="83" t="s">
        <v>103</v>
      </c>
      <c r="Y6" s="76"/>
      <c r="Z6" s="79"/>
      <c r="AA6" s="77"/>
      <c r="AB6" s="77"/>
      <c r="AC6" s="80"/>
      <c r="AD6" s="76"/>
      <c r="AE6" s="77"/>
      <c r="AF6" s="77"/>
      <c r="AG6" s="78"/>
      <c r="AH6" s="79"/>
      <c r="AI6" s="77"/>
      <c r="AJ6" s="77" t="s">
        <v>103</v>
      </c>
      <c r="AK6" s="80" t="s">
        <v>103</v>
      </c>
      <c r="AL6" s="76"/>
      <c r="AM6" s="84"/>
      <c r="AN6" s="82"/>
      <c r="AO6" s="77"/>
      <c r="AP6" s="78"/>
      <c r="AQ6" s="79"/>
      <c r="AR6" s="77"/>
      <c r="AS6" s="77"/>
      <c r="AT6" s="83"/>
      <c r="AU6" s="81" t="str">
        <f t="shared" ref="AU6:BC7" ca="1" si="0">$AU$7</f>
        <v>К</v>
      </c>
      <c r="AV6" s="82" t="str">
        <f t="shared" ca="1" si="0"/>
        <v>К</v>
      </c>
      <c r="AW6" s="82" t="str">
        <f t="shared" ca="1" si="0"/>
        <v>К</v>
      </c>
      <c r="AX6" s="82" t="str">
        <f t="shared" ca="1" si="0"/>
        <v>К</v>
      </c>
      <c r="AY6" s="85" t="str">
        <f t="shared" ca="1" si="0"/>
        <v>К</v>
      </c>
      <c r="AZ6" s="84" t="str">
        <f t="shared" ca="1" si="0"/>
        <v>К</v>
      </c>
      <c r="BA6" s="82" t="str">
        <f t="shared" ca="1" si="0"/>
        <v>К</v>
      </c>
      <c r="BB6" s="82" t="str">
        <f t="shared" ca="1" si="0"/>
        <v>К</v>
      </c>
      <c r="BC6" s="82" t="str">
        <f t="shared" ca="1" si="0"/>
        <v>К</v>
      </c>
    </row>
    <row r="7" spans="1:57" ht="19.5" customHeight="1" thickBot="1" x14ac:dyDescent="0.3">
      <c r="A7" s="331"/>
      <c r="B7" s="332"/>
      <c r="C7" s="86"/>
      <c r="D7" s="87"/>
      <c r="E7" s="87"/>
      <c r="F7" s="88"/>
      <c r="G7" s="89"/>
      <c r="H7" s="89"/>
      <c r="I7" s="87"/>
      <c r="J7" s="87"/>
      <c r="K7" s="90"/>
      <c r="L7" s="91"/>
      <c r="M7" s="89" t="s">
        <v>102</v>
      </c>
      <c r="N7" s="87"/>
      <c r="O7" s="87"/>
      <c r="P7" s="88"/>
      <c r="Q7" s="89"/>
      <c r="R7" s="87"/>
      <c r="S7" s="87"/>
      <c r="T7" s="90"/>
      <c r="U7" s="86"/>
      <c r="V7" s="87"/>
      <c r="W7" s="92" t="s">
        <v>103</v>
      </c>
      <c r="X7" s="93" t="s">
        <v>103</v>
      </c>
      <c r="Y7" s="86"/>
      <c r="Z7" s="89"/>
      <c r="AA7" s="87"/>
      <c r="AB7" s="87"/>
      <c r="AC7" s="90"/>
      <c r="AD7" s="86"/>
      <c r="AE7" s="87"/>
      <c r="AF7" s="87"/>
      <c r="AG7" s="88"/>
      <c r="AH7" s="89"/>
      <c r="AI7" s="87"/>
      <c r="AJ7" s="87" t="s">
        <v>103</v>
      </c>
      <c r="AK7" s="90"/>
      <c r="AL7" s="86"/>
      <c r="AM7" s="94"/>
      <c r="AN7" s="92"/>
      <c r="AO7" s="87"/>
      <c r="AP7" s="88"/>
      <c r="AQ7" s="89"/>
      <c r="AR7" s="87"/>
      <c r="AS7" s="87"/>
      <c r="AT7" s="93" t="s">
        <v>104</v>
      </c>
      <c r="AU7" s="91" t="str">
        <f t="shared" ca="1" si="0"/>
        <v>К</v>
      </c>
      <c r="AV7" s="92" t="str">
        <f t="shared" ca="1" si="0"/>
        <v>К</v>
      </c>
      <c r="AW7" s="92" t="str">
        <f t="shared" ca="1" si="0"/>
        <v>К</v>
      </c>
      <c r="AX7" s="92" t="str">
        <f t="shared" ca="1" si="0"/>
        <v>К</v>
      </c>
      <c r="AY7" s="95" t="str">
        <f t="shared" ca="1" si="0"/>
        <v>К</v>
      </c>
      <c r="AZ7" s="94" t="str">
        <f t="shared" ca="1" si="0"/>
        <v>К</v>
      </c>
      <c r="BA7" s="92" t="str">
        <f t="shared" ca="1" si="0"/>
        <v>К</v>
      </c>
      <c r="BB7" s="92" t="str">
        <f t="shared" ca="1" si="0"/>
        <v>К</v>
      </c>
      <c r="BC7" s="92"/>
    </row>
    <row r="8" spans="1:57" ht="15.75" thickBot="1" x14ac:dyDescent="0.3">
      <c r="A8" s="329">
        <v>2</v>
      </c>
      <c r="B8" s="330"/>
      <c r="C8" s="76"/>
      <c r="D8" s="77"/>
      <c r="E8" s="77"/>
      <c r="F8" s="80"/>
      <c r="G8" s="76"/>
      <c r="H8" s="79"/>
      <c r="I8" s="77"/>
      <c r="J8" s="77"/>
      <c r="K8" s="80"/>
      <c r="L8" s="76"/>
      <c r="M8" s="79"/>
      <c r="N8" s="77"/>
      <c r="O8" s="77" t="s">
        <v>103</v>
      </c>
      <c r="P8" s="83" t="s">
        <v>103</v>
      </c>
      <c r="Q8" s="81"/>
      <c r="R8" s="82"/>
      <c r="S8" s="82"/>
      <c r="T8" s="83"/>
      <c r="U8" s="81"/>
      <c r="V8" s="82"/>
      <c r="W8" s="82"/>
      <c r="X8" s="83"/>
      <c r="Y8" s="81"/>
      <c r="Z8" s="84"/>
      <c r="AA8" s="82"/>
      <c r="AB8" s="82"/>
      <c r="AC8" s="83"/>
      <c r="AD8" s="81"/>
      <c r="AE8" s="82"/>
      <c r="AF8" s="82"/>
      <c r="AG8" s="83"/>
      <c r="AH8" s="81" t="s">
        <v>103</v>
      </c>
      <c r="AI8" s="81" t="s">
        <v>103</v>
      </c>
      <c r="AJ8" s="81" t="s">
        <v>103</v>
      </c>
      <c r="AK8" s="76"/>
      <c r="AL8" s="76"/>
      <c r="AM8" s="76"/>
      <c r="AN8" s="76"/>
      <c r="AO8" s="76"/>
      <c r="AP8" s="76"/>
      <c r="AQ8" s="76"/>
      <c r="AR8" s="77"/>
      <c r="AS8" s="77"/>
      <c r="AT8" s="83"/>
      <c r="AU8" s="81" t="s">
        <v>104</v>
      </c>
      <c r="AV8" s="82" t="s">
        <v>104</v>
      </c>
      <c r="AW8" s="82" t="s">
        <v>104</v>
      </c>
      <c r="AX8" s="82" t="s">
        <v>104</v>
      </c>
      <c r="AY8" s="83" t="s">
        <v>104</v>
      </c>
      <c r="AZ8" s="81" t="s">
        <v>104</v>
      </c>
      <c r="BA8" s="82" t="s">
        <v>104</v>
      </c>
      <c r="BB8" s="82" t="s">
        <v>104</v>
      </c>
      <c r="BC8" s="82" t="s">
        <v>104</v>
      </c>
    </row>
    <row r="9" spans="1:57" ht="15.75" thickBot="1" x14ac:dyDescent="0.3">
      <c r="A9" s="331"/>
      <c r="B9" s="332"/>
      <c r="C9" s="86"/>
      <c r="D9" s="87"/>
      <c r="E9" s="87"/>
      <c r="F9" s="90"/>
      <c r="G9" s="86"/>
      <c r="H9" s="89"/>
      <c r="I9" s="87"/>
      <c r="J9" s="87"/>
      <c r="K9" s="90"/>
      <c r="L9" s="86"/>
      <c r="M9" s="89"/>
      <c r="N9" s="87"/>
      <c r="O9" s="87" t="s">
        <v>103</v>
      </c>
      <c r="P9" s="93" t="s">
        <v>103</v>
      </c>
      <c r="Q9" s="91"/>
      <c r="R9" s="92"/>
      <c r="S9" s="92"/>
      <c r="T9" s="93"/>
      <c r="U9" s="91"/>
      <c r="V9" s="92"/>
      <c r="W9" s="92"/>
      <c r="X9" s="93"/>
      <c r="Y9" s="91"/>
      <c r="Z9" s="94"/>
      <c r="AA9" s="92"/>
      <c r="AB9" s="92"/>
      <c r="AC9" s="93"/>
      <c r="AD9" s="91"/>
      <c r="AE9" s="92"/>
      <c r="AF9" s="92"/>
      <c r="AG9" s="93"/>
      <c r="AH9" s="81" t="s">
        <v>103</v>
      </c>
      <c r="AI9" s="81" t="s">
        <v>103</v>
      </c>
      <c r="AJ9" s="81"/>
      <c r="AK9" s="76"/>
      <c r="AL9" s="76"/>
      <c r="AM9" s="76"/>
      <c r="AN9" s="76"/>
      <c r="AO9" s="76"/>
      <c r="AP9" s="76"/>
      <c r="AQ9" s="86"/>
      <c r="AR9" s="87"/>
      <c r="AS9" s="87"/>
      <c r="AT9" s="93" t="s">
        <v>104</v>
      </c>
      <c r="AU9" s="91" t="s">
        <v>104</v>
      </c>
      <c r="AV9" s="92" t="s">
        <v>104</v>
      </c>
      <c r="AW9" s="92" t="s">
        <v>104</v>
      </c>
      <c r="AX9" s="92" t="s">
        <v>104</v>
      </c>
      <c r="AY9" s="93" t="s">
        <v>104</v>
      </c>
      <c r="AZ9" s="91" t="s">
        <v>104</v>
      </c>
      <c r="BA9" s="92" t="s">
        <v>104</v>
      </c>
      <c r="BB9" s="92" t="s">
        <v>104</v>
      </c>
      <c r="BC9" s="92"/>
    </row>
    <row r="10" spans="1:57" x14ac:dyDescent="0.25">
      <c r="A10" s="329">
        <v>3</v>
      </c>
      <c r="B10" s="330"/>
      <c r="C10" s="76"/>
      <c r="D10" s="77"/>
      <c r="E10" s="77"/>
      <c r="F10" s="80"/>
      <c r="G10" s="76"/>
      <c r="H10" s="79" t="s">
        <v>103</v>
      </c>
      <c r="I10" s="77" t="s">
        <v>103</v>
      </c>
      <c r="J10" s="77" t="s">
        <v>103</v>
      </c>
      <c r="K10" s="96"/>
      <c r="L10" s="97" t="s">
        <v>105</v>
      </c>
      <c r="M10" s="116" t="s">
        <v>105</v>
      </c>
      <c r="N10" s="98" t="s">
        <v>105</v>
      </c>
      <c r="O10" s="98" t="s">
        <v>105</v>
      </c>
      <c r="P10" s="99"/>
      <c r="Q10" s="100"/>
      <c r="R10" s="101"/>
      <c r="S10" s="101"/>
      <c r="T10" s="96"/>
      <c r="U10" s="97"/>
      <c r="V10" s="101"/>
      <c r="W10" s="101"/>
      <c r="X10" s="96"/>
      <c r="Y10" s="97"/>
      <c r="Z10" s="102"/>
      <c r="AA10" s="101"/>
      <c r="AB10" s="101"/>
      <c r="AC10" s="96"/>
      <c r="AD10" s="97"/>
      <c r="AE10" s="98"/>
      <c r="AF10" s="98"/>
      <c r="AG10" s="99" t="s">
        <v>103</v>
      </c>
      <c r="AH10" s="100" t="s">
        <v>103</v>
      </c>
      <c r="AI10" s="98" t="s">
        <v>103</v>
      </c>
      <c r="AJ10" s="101"/>
      <c r="AK10" s="96" t="s">
        <v>105</v>
      </c>
      <c r="AL10" s="97" t="s">
        <v>105</v>
      </c>
      <c r="AM10" s="102" t="s">
        <v>105</v>
      </c>
      <c r="AN10" s="101" t="s">
        <v>105</v>
      </c>
      <c r="AO10" s="101"/>
      <c r="AP10" s="96"/>
      <c r="AQ10" s="97"/>
      <c r="AR10" s="101"/>
      <c r="AS10" s="101"/>
      <c r="AT10" s="99"/>
      <c r="AU10" s="100" t="s">
        <v>104</v>
      </c>
      <c r="AV10" s="98" t="s">
        <v>104</v>
      </c>
      <c r="AW10" s="98" t="s">
        <v>104</v>
      </c>
      <c r="AX10" s="98" t="s">
        <v>104</v>
      </c>
      <c r="AY10" s="99" t="s">
        <v>104</v>
      </c>
      <c r="AZ10" s="100" t="s">
        <v>104</v>
      </c>
      <c r="BA10" s="98" t="s">
        <v>104</v>
      </c>
      <c r="BB10" s="98" t="s">
        <v>104</v>
      </c>
      <c r="BC10" s="98" t="s">
        <v>104</v>
      </c>
    </row>
    <row r="11" spans="1:57" ht="15.75" thickBot="1" x14ac:dyDescent="0.3">
      <c r="A11" s="331"/>
      <c r="B11" s="332"/>
      <c r="C11" s="86"/>
      <c r="D11" s="87"/>
      <c r="E11" s="87"/>
      <c r="F11" s="90"/>
      <c r="G11" s="86"/>
      <c r="H11" s="89" t="s">
        <v>103</v>
      </c>
      <c r="I11" s="87" t="s">
        <v>103</v>
      </c>
      <c r="J11" s="87"/>
      <c r="K11" s="103"/>
      <c r="L11" s="104" t="s">
        <v>105</v>
      </c>
      <c r="M11" s="117" t="s">
        <v>105</v>
      </c>
      <c r="N11" s="105" t="s">
        <v>105</v>
      </c>
      <c r="O11" s="105" t="s">
        <v>105</v>
      </c>
      <c r="P11" s="106"/>
      <c r="Q11" s="107"/>
      <c r="R11" s="108"/>
      <c r="S11" s="108"/>
      <c r="T11" s="103"/>
      <c r="U11" s="104"/>
      <c r="V11" s="108"/>
      <c r="W11" s="108"/>
      <c r="X11" s="103"/>
      <c r="Y11" s="104"/>
      <c r="Z11" s="109"/>
      <c r="AA11" s="108"/>
      <c r="AB11" s="108"/>
      <c r="AC11" s="103"/>
      <c r="AD11" s="104"/>
      <c r="AE11" s="105"/>
      <c r="AF11" s="105"/>
      <c r="AG11" s="106" t="s">
        <v>103</v>
      </c>
      <c r="AH11" s="107" t="s">
        <v>103</v>
      </c>
      <c r="AI11" s="105" t="s">
        <v>103</v>
      </c>
      <c r="AJ11" s="108"/>
      <c r="AK11" s="103" t="s">
        <v>105</v>
      </c>
      <c r="AL11" s="104" t="s">
        <v>105</v>
      </c>
      <c r="AM11" s="109" t="s">
        <v>105</v>
      </c>
      <c r="AN11" s="108" t="s">
        <v>105</v>
      </c>
      <c r="AO11" s="108"/>
      <c r="AP11" s="103"/>
      <c r="AQ11" s="104"/>
      <c r="AR11" s="108"/>
      <c r="AS11" s="108"/>
      <c r="AT11" s="106" t="s">
        <v>104</v>
      </c>
      <c r="AU11" s="107" t="s">
        <v>104</v>
      </c>
      <c r="AV11" s="105" t="s">
        <v>104</v>
      </c>
      <c r="AW11" s="105" t="s">
        <v>104</v>
      </c>
      <c r="AX11" s="105" t="s">
        <v>104</v>
      </c>
      <c r="AY11" s="106" t="s">
        <v>104</v>
      </c>
      <c r="AZ11" s="107" t="s">
        <v>104</v>
      </c>
      <c r="BA11" s="105" t="s">
        <v>104</v>
      </c>
      <c r="BB11" s="105" t="s">
        <v>104</v>
      </c>
      <c r="BC11" s="105"/>
    </row>
    <row r="12" spans="1:57" x14ac:dyDescent="0.25">
      <c r="A12" s="329">
        <v>4</v>
      </c>
      <c r="B12" s="330"/>
      <c r="C12" s="76"/>
      <c r="D12" s="77"/>
      <c r="E12" s="77" t="s">
        <v>103</v>
      </c>
      <c r="F12" s="83" t="s">
        <v>103</v>
      </c>
      <c r="G12" s="81" t="s">
        <v>103</v>
      </c>
      <c r="H12" s="84"/>
      <c r="I12" s="82" t="s">
        <v>105</v>
      </c>
      <c r="J12" s="82" t="s">
        <v>105</v>
      </c>
      <c r="K12" s="83" t="s">
        <v>105</v>
      </c>
      <c r="L12" s="76" t="s">
        <v>105</v>
      </c>
      <c r="M12" s="79"/>
      <c r="N12" s="77"/>
      <c r="O12" s="77"/>
      <c r="P12" s="80"/>
      <c r="Q12" s="76"/>
      <c r="R12" s="77"/>
      <c r="S12" s="77"/>
      <c r="T12" s="80"/>
      <c r="U12" s="76"/>
      <c r="V12" s="82"/>
      <c r="W12" s="82"/>
      <c r="X12" s="83"/>
      <c r="Y12" s="76"/>
      <c r="Z12" s="79"/>
      <c r="AA12" s="77" t="s">
        <v>103</v>
      </c>
      <c r="AB12" s="77" t="s">
        <v>103</v>
      </c>
      <c r="AC12" s="80" t="s">
        <v>103</v>
      </c>
      <c r="AD12" s="76"/>
      <c r="AE12" s="77"/>
      <c r="AF12" s="77"/>
      <c r="AG12" s="80"/>
      <c r="AH12" s="76"/>
      <c r="AI12" s="77"/>
      <c r="AJ12" s="82"/>
      <c r="AK12" s="83"/>
      <c r="AL12" s="81"/>
      <c r="AM12" s="84"/>
      <c r="AN12" s="82"/>
      <c r="AO12" s="82" t="s">
        <v>106</v>
      </c>
      <c r="AP12" s="83" t="s">
        <v>106</v>
      </c>
      <c r="AQ12" s="81" t="s">
        <v>106</v>
      </c>
      <c r="AR12" s="82" t="s">
        <v>106</v>
      </c>
      <c r="AS12" s="82" t="s">
        <v>106</v>
      </c>
      <c r="AT12" s="83" t="s">
        <v>106</v>
      </c>
      <c r="AU12" s="76"/>
      <c r="AV12" s="77"/>
      <c r="AW12" s="77"/>
      <c r="AX12" s="77"/>
      <c r="AY12" s="80"/>
      <c r="AZ12" s="110"/>
      <c r="BA12" s="111"/>
      <c r="BB12" s="111"/>
      <c r="BC12" s="111"/>
    </row>
    <row r="13" spans="1:57" ht="15.75" thickBot="1" x14ac:dyDescent="0.3">
      <c r="A13" s="331"/>
      <c r="B13" s="332"/>
      <c r="C13" s="86"/>
      <c r="D13" s="87"/>
      <c r="E13" s="87" t="s">
        <v>103</v>
      </c>
      <c r="F13" s="93" t="s">
        <v>103</v>
      </c>
      <c r="G13" s="91" t="s">
        <v>103</v>
      </c>
      <c r="H13" s="94"/>
      <c r="I13" s="92" t="s">
        <v>105</v>
      </c>
      <c r="J13" s="92" t="s">
        <v>105</v>
      </c>
      <c r="K13" s="93" t="s">
        <v>105</v>
      </c>
      <c r="L13" s="86" t="s">
        <v>105</v>
      </c>
      <c r="M13" s="89"/>
      <c r="N13" s="87"/>
      <c r="O13" s="87"/>
      <c r="P13" s="90"/>
      <c r="Q13" s="86"/>
      <c r="R13" s="87"/>
      <c r="S13" s="87"/>
      <c r="T13" s="90"/>
      <c r="U13" s="86"/>
      <c r="V13" s="92"/>
      <c r="W13" s="92"/>
      <c r="X13" s="93"/>
      <c r="Y13" s="86"/>
      <c r="Z13" s="89"/>
      <c r="AA13" s="87" t="s">
        <v>103</v>
      </c>
      <c r="AB13" s="87" t="s">
        <v>103</v>
      </c>
      <c r="AC13" s="90" t="s">
        <v>103</v>
      </c>
      <c r="AD13" s="86"/>
      <c r="AE13" s="87"/>
      <c r="AF13" s="87"/>
      <c r="AG13" s="90"/>
      <c r="AH13" s="86"/>
      <c r="AI13" s="87"/>
      <c r="AJ13" s="92"/>
      <c r="AK13" s="93"/>
      <c r="AL13" s="91"/>
      <c r="AM13" s="94"/>
      <c r="AN13" s="92"/>
      <c r="AO13" s="92" t="s">
        <v>106</v>
      </c>
      <c r="AP13" s="93" t="s">
        <v>106</v>
      </c>
      <c r="AQ13" s="91" t="s">
        <v>106</v>
      </c>
      <c r="AR13" s="92" t="s">
        <v>106</v>
      </c>
      <c r="AS13" s="92" t="s">
        <v>106</v>
      </c>
      <c r="AT13" s="93" t="s">
        <v>106</v>
      </c>
      <c r="AU13" s="86"/>
      <c r="AV13" s="87"/>
      <c r="AW13" s="87"/>
      <c r="AX13" s="87"/>
      <c r="AY13" s="90"/>
      <c r="AZ13" s="112"/>
      <c r="BA13" s="113"/>
      <c r="BB13" s="113"/>
      <c r="BC13" s="113"/>
    </row>
    <row r="14" spans="1:57" x14ac:dyDescent="0.25">
      <c r="A14" s="114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</row>
    <row r="15" spans="1:57" ht="20.25" x14ac:dyDescent="0.3">
      <c r="A15" s="62"/>
      <c r="B15" s="333" t="s">
        <v>107</v>
      </c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</row>
    <row r="16" spans="1:57" ht="15.75" thickBot="1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</row>
    <row r="17" spans="1:55" x14ac:dyDescent="0.25">
      <c r="A17" s="1"/>
      <c r="B17" s="1"/>
      <c r="C17" s="321"/>
      <c r="D17" s="322"/>
      <c r="E17" s="1"/>
      <c r="F17" s="313" t="s">
        <v>161</v>
      </c>
      <c r="G17" s="314"/>
      <c r="H17" s="314"/>
      <c r="I17" s="314"/>
      <c r="J17" s="314"/>
      <c r="K17" s="314"/>
      <c r="L17" s="314"/>
      <c r="M17" s="315"/>
      <c r="N17" s="115"/>
      <c r="O17" s="1"/>
      <c r="P17" s="321" t="s">
        <v>103</v>
      </c>
      <c r="Q17" s="322"/>
      <c r="R17" s="1"/>
      <c r="S17" s="313" t="s">
        <v>108</v>
      </c>
      <c r="T17" s="314"/>
      <c r="U17" s="314"/>
      <c r="V17" s="314"/>
      <c r="W17" s="314"/>
      <c r="X17" s="314"/>
      <c r="Y17" s="315"/>
      <c r="Z17" s="1"/>
      <c r="AA17" s="1"/>
      <c r="AB17" s="321" t="s">
        <v>106</v>
      </c>
      <c r="AC17" s="322"/>
      <c r="AD17" s="1"/>
      <c r="AE17" s="313" t="s">
        <v>23</v>
      </c>
      <c r="AF17" s="314"/>
      <c r="AG17" s="314"/>
      <c r="AH17" s="314"/>
      <c r="AI17" s="314"/>
      <c r="AJ17" s="315"/>
      <c r="AK17" s="181"/>
      <c r="AL17" s="1"/>
      <c r="AV17" s="1"/>
      <c r="AW17" s="1"/>
      <c r="AX17" s="319"/>
      <c r="AY17" s="319"/>
      <c r="AZ17" s="1"/>
      <c r="BA17" s="320"/>
      <c r="BB17" s="320"/>
      <c r="BC17" s="320"/>
    </row>
    <row r="18" spans="1:55" ht="28.5" customHeight="1" thickBot="1" x14ac:dyDescent="0.3">
      <c r="A18" s="1"/>
      <c r="B18" s="1"/>
      <c r="C18" s="323"/>
      <c r="D18" s="324"/>
      <c r="E18" s="1"/>
      <c r="F18" s="316"/>
      <c r="G18" s="317"/>
      <c r="H18" s="317"/>
      <c r="I18" s="317"/>
      <c r="J18" s="317"/>
      <c r="K18" s="317"/>
      <c r="L18" s="317"/>
      <c r="M18" s="318"/>
      <c r="N18" s="115"/>
      <c r="O18" s="1"/>
      <c r="P18" s="323"/>
      <c r="Q18" s="324"/>
      <c r="R18" s="1"/>
      <c r="S18" s="316"/>
      <c r="T18" s="317"/>
      <c r="U18" s="317"/>
      <c r="V18" s="317"/>
      <c r="W18" s="317"/>
      <c r="X18" s="317"/>
      <c r="Y18" s="318"/>
      <c r="Z18" s="1"/>
      <c r="AA18" s="1"/>
      <c r="AB18" s="323"/>
      <c r="AC18" s="324"/>
      <c r="AD18" s="1"/>
      <c r="AE18" s="316"/>
      <c r="AF18" s="317"/>
      <c r="AG18" s="317"/>
      <c r="AH18" s="317"/>
      <c r="AI18" s="317"/>
      <c r="AJ18" s="318"/>
      <c r="AK18" s="181"/>
      <c r="AL18" s="1"/>
      <c r="AV18" s="1"/>
      <c r="AW18" s="1"/>
      <c r="AX18" s="319"/>
      <c r="AY18" s="319"/>
      <c r="AZ18" s="1"/>
      <c r="BA18" s="320"/>
      <c r="BB18" s="320"/>
      <c r="BC18" s="320"/>
    </row>
    <row r="19" spans="1:55" ht="15.75" thickBo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9"/>
      <c r="AY19" s="9"/>
      <c r="AZ19" s="1"/>
      <c r="BA19" s="1"/>
      <c r="BB19" s="1"/>
      <c r="BC19" s="1"/>
    </row>
    <row r="20" spans="1:55" x14ac:dyDescent="0.25">
      <c r="A20" s="1"/>
      <c r="B20" s="1"/>
      <c r="C20" s="321" t="s">
        <v>102</v>
      </c>
      <c r="D20" s="322"/>
      <c r="E20" s="1"/>
      <c r="F20" s="313" t="s">
        <v>109</v>
      </c>
      <c r="G20" s="314"/>
      <c r="H20" s="314"/>
      <c r="I20" s="314"/>
      <c r="J20" s="314"/>
      <c r="K20" s="314"/>
      <c r="L20" s="314"/>
      <c r="M20" s="315"/>
      <c r="N20" s="1"/>
      <c r="O20" s="1"/>
      <c r="P20" s="321" t="s">
        <v>105</v>
      </c>
      <c r="Q20" s="322"/>
      <c r="R20" s="1"/>
      <c r="S20" s="313" t="s">
        <v>130</v>
      </c>
      <c r="T20" s="314"/>
      <c r="U20" s="314"/>
      <c r="V20" s="314"/>
      <c r="W20" s="314"/>
      <c r="X20" s="314"/>
      <c r="Y20" s="315"/>
      <c r="Z20" s="1"/>
      <c r="AA20" s="1"/>
      <c r="AB20" s="321" t="s">
        <v>104</v>
      </c>
      <c r="AC20" s="322"/>
      <c r="AD20" s="1"/>
      <c r="AE20" s="313" t="s">
        <v>110</v>
      </c>
      <c r="AF20" s="314"/>
      <c r="AG20" s="314"/>
      <c r="AH20" s="314"/>
      <c r="AI20" s="314"/>
      <c r="AJ20" s="315"/>
      <c r="AK20" s="1"/>
      <c r="AL20" s="1"/>
      <c r="AV20" s="1"/>
      <c r="AW20" s="1"/>
      <c r="AX20" s="319"/>
      <c r="AY20" s="319"/>
      <c r="AZ20" s="1"/>
      <c r="BA20" s="328"/>
      <c r="BB20" s="328"/>
      <c r="BC20" s="328"/>
    </row>
    <row r="21" spans="1:55" ht="27.75" customHeight="1" thickBot="1" x14ac:dyDescent="0.3">
      <c r="A21" s="1"/>
      <c r="B21" s="1"/>
      <c r="C21" s="323"/>
      <c r="D21" s="324"/>
      <c r="E21" s="1"/>
      <c r="F21" s="325"/>
      <c r="G21" s="326"/>
      <c r="H21" s="326"/>
      <c r="I21" s="326"/>
      <c r="J21" s="326"/>
      <c r="K21" s="326"/>
      <c r="L21" s="326"/>
      <c r="M21" s="327"/>
      <c r="N21" s="1"/>
      <c r="O21" s="1"/>
      <c r="P21" s="323"/>
      <c r="Q21" s="324"/>
      <c r="R21" s="1"/>
      <c r="S21" s="316"/>
      <c r="T21" s="317"/>
      <c r="U21" s="317"/>
      <c r="V21" s="317"/>
      <c r="W21" s="317"/>
      <c r="X21" s="317"/>
      <c r="Y21" s="318"/>
      <c r="Z21" s="1"/>
      <c r="AA21" s="1"/>
      <c r="AB21" s="323"/>
      <c r="AC21" s="324"/>
      <c r="AD21" s="1"/>
      <c r="AE21" s="316"/>
      <c r="AF21" s="317"/>
      <c r="AG21" s="317"/>
      <c r="AH21" s="317"/>
      <c r="AI21" s="317"/>
      <c r="AJ21" s="318"/>
      <c r="AK21" s="1"/>
      <c r="AL21" s="1"/>
      <c r="AV21" s="1"/>
      <c r="AW21" s="1"/>
      <c r="AX21" s="319"/>
      <c r="AY21" s="319"/>
      <c r="AZ21" s="1"/>
      <c r="BA21" s="328"/>
      <c r="BB21" s="328"/>
      <c r="BC21" s="328"/>
    </row>
    <row r="22" spans="1:55" ht="1.5" customHeight="1" thickBot="1" x14ac:dyDescent="0.3">
      <c r="A22" s="1"/>
      <c r="B22" s="1"/>
      <c r="C22" s="1"/>
      <c r="D22" s="1"/>
      <c r="E22" s="1"/>
      <c r="F22" s="316"/>
      <c r="G22" s="317"/>
      <c r="H22" s="317"/>
      <c r="I22" s="317"/>
      <c r="J22" s="317"/>
      <c r="K22" s="317"/>
      <c r="L22" s="317"/>
      <c r="M22" s="31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</row>
  </sheetData>
  <mergeCells count="35">
    <mergeCell ref="A1:BC1"/>
    <mergeCell ref="A3:B5"/>
    <mergeCell ref="C3:F3"/>
    <mergeCell ref="G3:K3"/>
    <mergeCell ref="L3:P3"/>
    <mergeCell ref="Q3:T3"/>
    <mergeCell ref="U3:X3"/>
    <mergeCell ref="Y3:AC3"/>
    <mergeCell ref="AD3:AG3"/>
    <mergeCell ref="AH3:AK3"/>
    <mergeCell ref="AL3:AP3"/>
    <mergeCell ref="AQ3:AT3"/>
    <mergeCell ref="AU3:AY3"/>
    <mergeCell ref="AZ3:BC3"/>
    <mergeCell ref="A6:B7"/>
    <mergeCell ref="A8:B9"/>
    <mergeCell ref="AB17:AC18"/>
    <mergeCell ref="A10:B11"/>
    <mergeCell ref="A12:B13"/>
    <mergeCell ref="B15:M15"/>
    <mergeCell ref="C17:D18"/>
    <mergeCell ref="F17:M18"/>
    <mergeCell ref="AE17:AJ18"/>
    <mergeCell ref="AX17:AY18"/>
    <mergeCell ref="BA17:BC18"/>
    <mergeCell ref="C20:D21"/>
    <mergeCell ref="F20:M22"/>
    <mergeCell ref="P20:Q21"/>
    <mergeCell ref="S20:Y21"/>
    <mergeCell ref="AB20:AC21"/>
    <mergeCell ref="AE20:AJ21"/>
    <mergeCell ref="AX20:AY21"/>
    <mergeCell ref="BA20:BC21"/>
    <mergeCell ref="P17:Q18"/>
    <mergeCell ref="S17:Y18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opLeftCell="A13" workbookViewId="0">
      <selection activeCell="J28" sqref="J28:P28"/>
    </sheetView>
  </sheetViews>
  <sheetFormatPr defaultRowHeight="15" x14ac:dyDescent="0.25"/>
  <cols>
    <col min="9" max="9" width="2.28515625" customWidth="1"/>
    <col min="14" max="14" width="9.140625" customWidth="1"/>
    <col min="15" max="15" width="17.42578125" customWidth="1"/>
  </cols>
  <sheetData>
    <row r="1" spans="1:16" x14ac:dyDescent="0.25">
      <c r="A1" s="351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1"/>
      <c r="O1" s="1"/>
      <c r="P1" s="1"/>
    </row>
    <row r="2" spans="1:16" x14ac:dyDescent="0.25">
      <c r="A2" s="351"/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1"/>
      <c r="O2" s="1"/>
      <c r="P2" s="1"/>
    </row>
    <row r="3" spans="1:16" x14ac:dyDescent="0.25">
      <c r="A3" s="351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1"/>
      <c r="O3" s="1"/>
      <c r="P3" s="1"/>
    </row>
    <row r="4" spans="1:16" ht="6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5.2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3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52" t="s">
        <v>133</v>
      </c>
      <c r="M6" s="352"/>
      <c r="N6" s="352"/>
      <c r="O6" s="352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352"/>
      <c r="M7" s="352"/>
      <c r="N7" s="352"/>
      <c r="O7" s="352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352"/>
      <c r="M8" s="352"/>
      <c r="N8" s="352"/>
      <c r="O8" s="352"/>
      <c r="P8" s="1"/>
    </row>
    <row r="9" spans="1:1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352"/>
      <c r="M9" s="352"/>
      <c r="N9" s="352"/>
      <c r="O9" s="352"/>
      <c r="P9" s="1"/>
    </row>
    <row r="10" spans="1:1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351" t="s">
        <v>132</v>
      </c>
      <c r="D15" s="351"/>
      <c r="E15" s="351"/>
      <c r="F15" s="351"/>
      <c r="G15" s="351"/>
      <c r="H15" s="351"/>
      <c r="I15" s="351"/>
      <c r="J15" s="351"/>
      <c r="K15" s="351"/>
      <c r="L15" s="351"/>
      <c r="M15" s="1"/>
      <c r="N15" s="1"/>
      <c r="O15" s="1"/>
      <c r="P15" s="1"/>
    </row>
    <row r="16" spans="1:16" ht="1.5" customHeight="1" x14ac:dyDescent="0.25">
      <c r="A16" s="1"/>
      <c r="B16" s="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1"/>
      <c r="N16" s="1"/>
      <c r="O16" s="1"/>
      <c r="P16" s="1"/>
    </row>
    <row r="17" spans="1:16" x14ac:dyDescent="0.25">
      <c r="A17" s="1"/>
      <c r="B17" s="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1"/>
      <c r="N17" s="1"/>
      <c r="O17" s="1"/>
      <c r="P17" s="1"/>
    </row>
    <row r="18" spans="1:16" x14ac:dyDescent="0.25">
      <c r="A18" s="1"/>
      <c r="B18" s="1"/>
      <c r="C18" s="351"/>
      <c r="D18" s="351"/>
      <c r="E18" s="351"/>
      <c r="F18" s="351"/>
      <c r="G18" s="351"/>
      <c r="H18" s="351"/>
      <c r="I18" s="351"/>
      <c r="J18" s="351"/>
      <c r="K18" s="351"/>
      <c r="L18" s="351"/>
      <c r="M18" s="1"/>
      <c r="N18" s="1"/>
      <c r="O18" s="1"/>
      <c r="P18" s="1"/>
    </row>
    <row r="19" spans="1:16" x14ac:dyDescent="0.25">
      <c r="A19" s="1"/>
      <c r="B19" s="1"/>
      <c r="C19" s="351"/>
      <c r="D19" s="351"/>
      <c r="E19" s="351"/>
      <c r="F19" s="351"/>
      <c r="G19" s="351"/>
      <c r="H19" s="351"/>
      <c r="I19" s="351"/>
      <c r="J19" s="351"/>
      <c r="K19" s="351"/>
      <c r="L19" s="351"/>
      <c r="M19" s="1"/>
      <c r="N19" s="1"/>
      <c r="O19" s="1"/>
      <c r="P19" s="1"/>
    </row>
    <row r="20" spans="1:16" x14ac:dyDescent="0.25">
      <c r="A20" s="1"/>
      <c r="B20" s="1"/>
      <c r="C20" s="351"/>
      <c r="D20" s="351"/>
      <c r="E20" s="351"/>
      <c r="F20" s="351"/>
      <c r="G20" s="351"/>
      <c r="H20" s="351"/>
      <c r="I20" s="351"/>
      <c r="J20" s="351"/>
      <c r="K20" s="351"/>
      <c r="L20" s="351"/>
      <c r="M20" s="1"/>
      <c r="N20" s="1"/>
      <c r="O20" s="1"/>
      <c r="P20" s="1"/>
    </row>
    <row r="21" spans="1:16" x14ac:dyDescent="0.25">
      <c r="A21" s="1"/>
      <c r="B21" s="1"/>
      <c r="C21" s="351"/>
      <c r="D21" s="351"/>
      <c r="E21" s="351"/>
      <c r="F21" s="351"/>
      <c r="G21" s="351"/>
      <c r="H21" s="351"/>
      <c r="I21" s="351"/>
      <c r="J21" s="351"/>
      <c r="K21" s="351"/>
      <c r="L21" s="351"/>
      <c r="M21" s="1"/>
      <c r="N21" s="1"/>
      <c r="O21" s="1"/>
      <c r="P21" s="1"/>
    </row>
    <row r="22" spans="1:16" x14ac:dyDescent="0.25">
      <c r="A22" s="1"/>
      <c r="B22" s="1"/>
      <c r="C22" s="351"/>
      <c r="D22" s="351"/>
      <c r="E22" s="351"/>
      <c r="F22" s="351"/>
      <c r="G22" s="351"/>
      <c r="H22" s="351"/>
      <c r="I22" s="351"/>
      <c r="J22" s="351"/>
      <c r="K22" s="351"/>
      <c r="L22" s="35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8.75" x14ac:dyDescent="0.3">
      <c r="A27" s="1"/>
      <c r="B27" s="1"/>
      <c r="C27" s="1"/>
      <c r="D27" s="1"/>
      <c r="E27" s="1"/>
      <c r="F27" s="1"/>
      <c r="G27" s="1"/>
      <c r="H27" s="1"/>
      <c r="I27" s="1"/>
      <c r="J27" s="350" t="s">
        <v>135</v>
      </c>
      <c r="K27" s="350"/>
      <c r="L27" s="350"/>
      <c r="M27" s="350"/>
      <c r="N27" s="350"/>
      <c r="O27" s="350"/>
      <c r="P27" s="350"/>
    </row>
    <row r="28" spans="1:16" ht="18.75" x14ac:dyDescent="0.3">
      <c r="A28" s="1"/>
      <c r="B28" s="1"/>
      <c r="C28" s="1"/>
      <c r="D28" s="1"/>
      <c r="E28" s="1"/>
      <c r="F28" s="1"/>
      <c r="G28" s="1"/>
      <c r="H28" s="1"/>
      <c r="I28" s="1"/>
      <c r="J28" s="350" t="s">
        <v>136</v>
      </c>
      <c r="K28" s="350"/>
      <c r="L28" s="350"/>
      <c r="M28" s="350"/>
      <c r="N28" s="350"/>
      <c r="O28" s="350"/>
      <c r="P28" s="350"/>
    </row>
    <row r="29" spans="1:1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353" t="s">
        <v>112</v>
      </c>
      <c r="K29" s="353"/>
      <c r="L29" s="353"/>
      <c r="M29" s="353"/>
      <c r="N29" s="353"/>
      <c r="O29" s="353"/>
      <c r="P29" s="353"/>
    </row>
    <row r="30" spans="1:16" ht="18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350" t="s">
        <v>111</v>
      </c>
      <c r="K30" s="350"/>
      <c r="L30" s="350"/>
      <c r="M30" s="350"/>
      <c r="N30" s="350"/>
      <c r="O30" s="350"/>
      <c r="P30" s="350"/>
    </row>
    <row r="31" spans="1:16" ht="36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353" t="s">
        <v>118</v>
      </c>
      <c r="K31" s="353"/>
      <c r="L31" s="353"/>
      <c r="M31" s="353"/>
      <c r="N31" s="353"/>
      <c r="O31" s="353"/>
      <c r="P31" s="118"/>
    </row>
    <row r="32" spans="1:16" ht="18.75" x14ac:dyDescent="0.3">
      <c r="A32" s="1"/>
      <c r="B32" s="1"/>
      <c r="C32" s="1"/>
      <c r="D32" s="1"/>
      <c r="E32" s="1"/>
      <c r="F32" s="1"/>
      <c r="G32" s="1"/>
      <c r="H32" s="1"/>
      <c r="I32" s="1"/>
      <c r="J32" s="350"/>
      <c r="K32" s="350"/>
      <c r="L32" s="350"/>
      <c r="M32" s="350"/>
      <c r="N32" s="350"/>
      <c r="O32" s="350"/>
      <c r="P32" s="350"/>
    </row>
  </sheetData>
  <mergeCells count="9">
    <mergeCell ref="J30:P30"/>
    <mergeCell ref="J32:P32"/>
    <mergeCell ref="A1:M3"/>
    <mergeCell ref="L6:O9"/>
    <mergeCell ref="C15:L22"/>
    <mergeCell ref="J27:P27"/>
    <mergeCell ref="J28:P28"/>
    <mergeCell ref="J29:P29"/>
    <mergeCell ref="J31:O31"/>
  </mergeCells>
  <pageMargins left="0.7" right="0.7" top="0.75" bottom="0.75" header="0.3" footer="0.3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J8" sqref="J8"/>
    </sheetView>
  </sheetViews>
  <sheetFormatPr defaultRowHeight="15" x14ac:dyDescent="0.25"/>
  <sheetData>
    <row r="1" spans="1:9" ht="16.5" thickBot="1" x14ac:dyDescent="0.3">
      <c r="A1" s="356" t="s">
        <v>117</v>
      </c>
      <c r="B1" s="356"/>
      <c r="C1" s="356"/>
      <c r="D1" s="356"/>
      <c r="E1" s="356"/>
      <c r="F1" s="356"/>
      <c r="G1" s="356"/>
      <c r="H1" s="356"/>
      <c r="I1" s="356"/>
    </row>
    <row r="2" spans="1:9" ht="86.25" customHeight="1" x14ac:dyDescent="0.25">
      <c r="A2" s="357" t="s">
        <v>30</v>
      </c>
      <c r="B2" s="357" t="s">
        <v>74</v>
      </c>
      <c r="C2" s="357" t="s">
        <v>75</v>
      </c>
      <c r="D2" s="357" t="s">
        <v>129</v>
      </c>
      <c r="E2" s="357" t="s">
        <v>52</v>
      </c>
      <c r="F2" s="357" t="s">
        <v>31</v>
      </c>
      <c r="G2" s="357" t="s">
        <v>44</v>
      </c>
      <c r="H2" s="359" t="s">
        <v>23</v>
      </c>
      <c r="I2" s="354" t="s">
        <v>76</v>
      </c>
    </row>
    <row r="3" spans="1:9" ht="51.75" customHeight="1" thickBot="1" x14ac:dyDescent="0.3">
      <c r="A3" s="358"/>
      <c r="B3" s="358"/>
      <c r="C3" s="358"/>
      <c r="D3" s="358"/>
      <c r="E3" s="358"/>
      <c r="F3" s="358"/>
      <c r="G3" s="358"/>
      <c r="H3" s="360"/>
      <c r="I3" s="355"/>
    </row>
    <row r="4" spans="1:9" ht="15.75" thickBot="1" x14ac:dyDescent="0.3">
      <c r="A4" s="176">
        <v>1</v>
      </c>
      <c r="B4" s="177">
        <v>166</v>
      </c>
      <c r="C4" s="177">
        <v>0</v>
      </c>
      <c r="D4" s="177">
        <v>0</v>
      </c>
      <c r="E4" s="177">
        <v>8</v>
      </c>
      <c r="F4" s="177">
        <v>24</v>
      </c>
      <c r="G4" s="177">
        <v>1278</v>
      </c>
      <c r="H4" s="177">
        <v>0</v>
      </c>
      <c r="I4" s="177">
        <v>1476</v>
      </c>
    </row>
    <row r="5" spans="1:9" ht="15.75" thickBot="1" x14ac:dyDescent="0.3">
      <c r="A5" s="52">
        <v>2</v>
      </c>
      <c r="B5" s="53">
        <v>134</v>
      </c>
      <c r="C5" s="53">
        <v>0</v>
      </c>
      <c r="D5" s="53">
        <v>0</v>
      </c>
      <c r="E5" s="53">
        <v>6</v>
      </c>
      <c r="F5" s="53">
        <v>18</v>
      </c>
      <c r="G5" s="53">
        <v>394</v>
      </c>
      <c r="H5" s="53">
        <v>0</v>
      </c>
      <c r="I5" s="177">
        <f>B5+C5+D5+E5+F5+G5</f>
        <v>552</v>
      </c>
    </row>
    <row r="6" spans="1:9" ht="15.75" thickBot="1" x14ac:dyDescent="0.3">
      <c r="A6" s="52">
        <v>3</v>
      </c>
      <c r="B6" s="53">
        <v>142</v>
      </c>
      <c r="C6" s="53">
        <v>0</v>
      </c>
      <c r="D6" s="53">
        <v>288</v>
      </c>
      <c r="E6" s="53">
        <v>6</v>
      </c>
      <c r="F6" s="53">
        <v>24</v>
      </c>
      <c r="G6" s="53">
        <v>864</v>
      </c>
      <c r="H6" s="53">
        <v>0</v>
      </c>
      <c r="I6" s="177">
        <v>1322</v>
      </c>
    </row>
    <row r="7" spans="1:9" ht="15.75" thickBot="1" x14ac:dyDescent="0.3">
      <c r="A7" s="52">
        <v>4</v>
      </c>
      <c r="B7" s="53">
        <v>126</v>
      </c>
      <c r="C7" s="53">
        <v>0</v>
      </c>
      <c r="D7" s="53">
        <v>144</v>
      </c>
      <c r="E7" s="53">
        <v>0</v>
      </c>
      <c r="F7" s="53">
        <v>12</v>
      </c>
      <c r="G7" s="53">
        <v>582</v>
      </c>
      <c r="H7" s="53">
        <v>216</v>
      </c>
      <c r="I7" s="53">
        <v>1080</v>
      </c>
    </row>
    <row r="8" spans="1:9" ht="15.75" thickBot="1" x14ac:dyDescent="0.3">
      <c r="A8" s="52" t="s">
        <v>3</v>
      </c>
      <c r="B8" s="53">
        <f t="shared" ref="B8:C8" si="0">B4+B5+B6+B7</f>
        <v>568</v>
      </c>
      <c r="C8" s="53">
        <f t="shared" si="0"/>
        <v>0</v>
      </c>
      <c r="D8" s="53">
        <f>D4+D5+D6+D7</f>
        <v>432</v>
      </c>
      <c r="E8" s="53">
        <f t="shared" ref="E8" si="1">E4+E5+E6+E7</f>
        <v>20</v>
      </c>
      <c r="F8" s="53">
        <f t="shared" ref="F8:G8" si="2">F4+F5+F6+F7</f>
        <v>78</v>
      </c>
      <c r="G8" s="53">
        <f t="shared" si="2"/>
        <v>3118</v>
      </c>
      <c r="H8" s="53">
        <f t="shared" ref="H8" si="3">H4+H5+H6+H7</f>
        <v>216</v>
      </c>
      <c r="I8" s="53">
        <v>4428</v>
      </c>
    </row>
  </sheetData>
  <mergeCells count="10">
    <mergeCell ref="I2:I3"/>
    <mergeCell ref="A1:I1"/>
    <mergeCell ref="A2:A3"/>
    <mergeCell ref="B2:B3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учебный план</vt:lpstr>
      <vt:lpstr>Календарный график</vt:lpstr>
      <vt:lpstr>Титульный лист</vt:lpstr>
      <vt:lpstr>Сводные данные по бюджету</vt:lpstr>
      <vt:lpstr>'учебный план'!Область_печати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Ефимовна Куртиякова</dc:creator>
  <cp:lastModifiedBy>Учебная часть</cp:lastModifiedBy>
  <cp:lastPrinted>2023-07-04T08:54:41Z</cp:lastPrinted>
  <dcterms:created xsi:type="dcterms:W3CDTF">2013-02-28T10:59:40Z</dcterms:created>
  <dcterms:modified xsi:type="dcterms:W3CDTF">2025-10-01T10:47:41Z</dcterms:modified>
</cp:coreProperties>
</file>